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H:\03_Управление доходов областного бюджета и государственного долга\Общая\22_БЮДЖЕТ_Проект ЗМО, Расчетные таблицы\БЮДЖЕТ 2025_2026-2027\0_ТЕКСТ ЗМО_ПРИЛОЖЕНИЯ, справки, ПЗ\"/>
    </mc:Choice>
  </mc:AlternateContent>
  <bookViews>
    <workbookView xWindow="0" yWindow="0" windowWidth="5055" windowHeight="7680"/>
  </bookViews>
  <sheets>
    <sheet name="Документ" sheetId="2" r:id="rId1"/>
  </sheets>
  <definedNames>
    <definedName name="_xlnm._FilterDatabase" localSheetId="0" hidden="1">Документ!$A$8:$I$391</definedName>
    <definedName name="_xlnm.Print_Titles" localSheetId="0">Документ!$6:$8</definedName>
    <definedName name="_xlnm.Print_Area" localSheetId="0">Документ!$A$1:$H$391</definedName>
  </definedNames>
  <calcPr calcId="152511"/>
</workbook>
</file>

<file path=xl/calcChain.xml><?xml version="1.0" encoding="utf-8"?>
<calcChain xmlns="http://schemas.openxmlformats.org/spreadsheetml/2006/main">
  <c r="F205" i="2" l="1"/>
  <c r="F251" i="2"/>
  <c r="G318" i="2"/>
  <c r="H318" i="2"/>
  <c r="F318" i="2"/>
  <c r="F328" i="2"/>
  <c r="G342" i="2"/>
  <c r="H342" i="2"/>
  <c r="F342" i="2"/>
  <c r="G370" i="2"/>
  <c r="H370" i="2"/>
  <c r="F370" i="2"/>
  <c r="G328" i="2"/>
  <c r="H328" i="2"/>
  <c r="G251" i="2"/>
  <c r="H251" i="2"/>
  <c r="G205" i="2"/>
  <c r="H205" i="2"/>
  <c r="F185" i="2"/>
  <c r="G179" i="2"/>
  <c r="H179" i="2"/>
  <c r="F179" i="2"/>
  <c r="G171" i="2"/>
  <c r="H171" i="2"/>
  <c r="F171" i="2"/>
  <c r="G161" i="2"/>
  <c r="H161" i="2"/>
  <c r="F161" i="2"/>
  <c r="G144" i="2"/>
  <c r="H144" i="2"/>
  <c r="F144" i="2"/>
  <c r="G122" i="2"/>
  <c r="H122" i="2"/>
  <c r="F122" i="2"/>
  <c r="G107" i="2"/>
  <c r="H107" i="2"/>
  <c r="F107" i="2"/>
  <c r="G89" i="2"/>
  <c r="H89" i="2"/>
  <c r="F89" i="2"/>
  <c r="G248" i="2"/>
  <c r="H248" i="2"/>
  <c r="F248" i="2"/>
  <c r="G245" i="2" l="1"/>
  <c r="H245" i="2"/>
  <c r="F245" i="2"/>
  <c r="G374" i="2" l="1"/>
  <c r="H374" i="2"/>
  <c r="F374" i="2"/>
  <c r="G333" i="2"/>
  <c r="H333" i="2"/>
  <c r="F333" i="2"/>
  <c r="G185" i="2" l="1"/>
  <c r="H185" i="2"/>
  <c r="G368" i="2" l="1"/>
  <c r="H368" i="2"/>
  <c r="F368" i="2"/>
  <c r="G383" i="2"/>
  <c r="H383" i="2"/>
  <c r="F383" i="2"/>
  <c r="G389" i="2"/>
  <c r="H389" i="2"/>
  <c r="F389" i="2"/>
  <c r="G385" i="2"/>
  <c r="H385" i="2"/>
  <c r="F385" i="2"/>
  <c r="G87" i="2"/>
  <c r="H87" i="2"/>
  <c r="F87" i="2"/>
  <c r="G84" i="2"/>
  <c r="H84" i="2"/>
  <c r="F84" i="2"/>
  <c r="G79" i="2"/>
  <c r="H79" i="2"/>
  <c r="F79" i="2"/>
  <c r="G68" i="2"/>
  <c r="H68" i="2"/>
  <c r="F68" i="2"/>
  <c r="G66" i="2"/>
  <c r="H66" i="2"/>
  <c r="F66" i="2"/>
  <c r="G25" i="2"/>
  <c r="H25" i="2"/>
  <c r="F25" i="2"/>
  <c r="G23" i="2"/>
  <c r="H23" i="2"/>
  <c r="F23" i="2"/>
  <c r="G21" i="2"/>
  <c r="H21" i="2"/>
  <c r="F21" i="2"/>
  <c r="G19" i="2"/>
  <c r="H19" i="2"/>
  <c r="F19" i="2"/>
  <c r="G9" i="2"/>
  <c r="H9" i="2"/>
  <c r="F9" i="2"/>
  <c r="F391" i="2" s="1"/>
  <c r="G391" i="2" l="1"/>
  <c r="H391" i="2"/>
</calcChain>
</file>

<file path=xl/sharedStrings.xml><?xml version="1.0" encoding="utf-8"?>
<sst xmlns="http://schemas.openxmlformats.org/spreadsheetml/2006/main" count="1797" uniqueCount="1081">
  <si>
    <t xml:space="preserve">                       ПРИЛОЖЕНИЕ №2 к Порядку формирования и ведения реестра источников доходов республиканского бюджета</t>
  </si>
  <si>
    <t>Министерство финансов Мурманской области</t>
  </si>
  <si>
    <t>Номер
реестровой записи</t>
  </si>
  <si>
    <t>Классификация доходов бюджетов</t>
  </si>
  <si>
    <t>Утвержденный план доходов бюджета</t>
  </si>
  <si>
    <t>код</t>
  </si>
  <si>
    <t>наименование</t>
  </si>
  <si>
    <t>112017634715147000000000006001</t>
  </si>
  <si>
    <t>Плата за выбросы загрязняющих веществ в атмосферный воздух стационарными объектами (пени по соответствующему платежу)</t>
  </si>
  <si>
    <t>04811201010012100120</t>
  </si>
  <si>
    <t>048</t>
  </si>
  <si>
    <t>112017634715147000000000009001</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</si>
  <si>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</si>
  <si>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04811201010016000120</t>
  </si>
  <si>
    <t>112017634715147000000000003001</t>
  </si>
  <si>
    <t>Плата за сбросы загрязняющих веществ в водные объекты (пени по соответствующему платежу)</t>
  </si>
  <si>
    <t>04811201030012100120</t>
  </si>
  <si>
    <t>112017634715147000000000002001</t>
  </si>
  <si>
    <t>04811201030016000120</t>
  </si>
  <si>
    <t>112017634715147000000000004001</t>
  </si>
  <si>
    <t>04811201041012100120</t>
  </si>
  <si>
    <t>112017634715147000000000008001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</si>
  <si>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</si>
  <si>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04811201041016000120</t>
  </si>
  <si>
    <t>112017634715147000000000005001</t>
  </si>
  <si>
    <t>04811201042012100120</t>
  </si>
  <si>
    <t>112017634715147000000000007001</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</si>
  <si>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</si>
  <si>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04811201042016000120</t>
  </si>
  <si>
    <t>112017634715147000000000001001</t>
  </si>
  <si>
    <t>04811201070016000120</t>
  </si>
  <si>
    <t>108070304715147000000000001001</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</si>
  <si>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</si>
  <si>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09610807130011000110</t>
  </si>
  <si>
    <t>096</t>
  </si>
  <si>
    <t>116018874715147000000000002001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</si>
  <si>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</si>
  <si>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10611601121010001140</t>
  </si>
  <si>
    <t>106</t>
  </si>
  <si>
    <t>116010284715147000000000001001</t>
  </si>
  <si>
    <t>18011601121010001140</t>
  </si>
  <si>
    <t>180</t>
  </si>
  <si>
    <t>101017794715147000000000001001</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</si>
  <si>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</si>
  <si>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18210101012021000110</t>
  </si>
  <si>
    <t>182</t>
  </si>
  <si>
    <t>101017794715147000000000003001</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</si>
  <si>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</si>
  <si>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18210101120011000110</t>
  </si>
  <si>
    <t>101027804715147000000000010001</t>
  </si>
  <si>
    <t>18210102010011000110</t>
  </si>
  <si>
    <t>101027804715147000000000013001</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</si>
  <si>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</si>
  <si>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</si>
  <si>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101027804715147000000000016001</t>
  </si>
  <si>
    <t>18210102030011000110</t>
  </si>
  <si>
    <t>101027804715147000000000015001</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</si>
  <si>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</si>
  <si>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18210102040011000110</t>
  </si>
  <si>
    <t>101027804715147000000000002001</t>
  </si>
  <si>
    <t>18210102080011000110</t>
  </si>
  <si>
    <t>101027804715147000000000007001</t>
  </si>
  <si>
    <t>18210102130011000110</t>
  </si>
  <si>
    <t>101027804715147000000000005001</t>
  </si>
  <si>
    <t>18210102140011000110</t>
  </si>
  <si>
    <t>103027814715147000000000016001</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</si>
  <si>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</si>
  <si>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18210302100011000110</t>
  </si>
  <si>
    <t>103027814715147000000000010001</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</si>
  <si>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</si>
  <si>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18210302142010000110</t>
  </si>
  <si>
    <t>103027814715147000000000001001</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</si>
  <si>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</si>
  <si>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18210302143010000110</t>
  </si>
  <si>
    <t>103027814715147000000000003001</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</si>
  <si>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</si>
  <si>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18210302190010000110</t>
  </si>
  <si>
    <t>103027814715147000000000004001</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</si>
  <si>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</si>
  <si>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18210302210010000110</t>
  </si>
  <si>
    <t>103027814715147000000000002001</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</si>
  <si>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</si>
  <si>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18210302220010000110</t>
  </si>
  <si>
    <t>103027814715147000000000006001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</si>
  <si>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</si>
  <si>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18210302231010000110</t>
  </si>
  <si>
    <t>103027814715147000000000014001</t>
  </si>
  <si>
    <t>18210302232010000110</t>
  </si>
  <si>
    <t>103027814715147000000000007001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</si>
  <si>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</si>
  <si>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</si>
  <si>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103027814715147000000000015001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</si>
  <si>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</si>
  <si>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18210302242010000110</t>
  </si>
  <si>
    <t>103027814715147000000000005001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</si>
  <si>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</si>
  <si>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</si>
  <si>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103027814715147000000000008001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</si>
  <si>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</si>
  <si>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18210302252010000110</t>
  </si>
  <si>
    <t>105013324715147000000000001001</t>
  </si>
  <si>
    <t>Налог, взимаемый с налогоплательщиков, выбравших в качестве объекта налогообложения доходы</t>
  </si>
  <si>
    <t>18210501011010000110</t>
  </si>
  <si>
    <t>105016004715147737000000001001</t>
  </si>
  <si>
    <t>18210501021010000110</t>
  </si>
  <si>
    <t>105067844715147000000000001001</t>
  </si>
  <si>
    <t>Налог на профессиональный доход (сумма платежа (перерасчеты, недоимка и задолженность по соответствующему платежу, в том числе по отмененному)</t>
  </si>
  <si>
    <t>18210506000011000110</t>
  </si>
  <si>
    <t>106027854715147000000000002001</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</si>
  <si>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</si>
  <si>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18210602010021000110</t>
  </si>
  <si>
    <t>106047864715147000000000001001</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</si>
  <si>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</si>
  <si>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18210604011021000110</t>
  </si>
  <si>
    <t>106047864715147000000000003001</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</si>
  <si>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</si>
  <si>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18210604012021000110</t>
  </si>
  <si>
    <t>106057874715147000000000001001</t>
  </si>
  <si>
    <t>Налог на игорный бизнес (сумма платежа (перерасчеты, недоимка и задолженность по соответствующему платежу, в том числе по отмененному)</t>
  </si>
  <si>
    <t>18210605000021000110</t>
  </si>
  <si>
    <t>107017884715147000000000009001</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</si>
  <si>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</si>
  <si>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18210701020011000110</t>
  </si>
  <si>
    <t>107017884715147000000000007001</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</si>
  <si>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</si>
  <si>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18210701080011000110</t>
  </si>
  <si>
    <t>107017884715147000000000003001</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</si>
  <si>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</si>
  <si>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18210701090011000110</t>
  </si>
  <si>
    <t>107017884715147000000000006001</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</si>
  <si>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</si>
  <si>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18210701130011000110</t>
  </si>
  <si>
    <t>107017884715147000000000004001</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</si>
  <si>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</si>
  <si>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18210701140011000110</t>
  </si>
  <si>
    <t>107017884715147000000000001001</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</si>
  <si>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</si>
  <si>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18210701150011000110</t>
  </si>
  <si>
    <t>107017884715147000000000005001</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</si>
  <si>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</si>
  <si>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18210701160011000110</t>
  </si>
  <si>
    <t>107047894715147000000000003001</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</si>
  <si>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</si>
  <si>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18210704010011000110</t>
  </si>
  <si>
    <t>107047894715147000000000002001</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</si>
  <si>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</si>
  <si>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18210704020011000110</t>
  </si>
  <si>
    <t>107047894715147000000000001001</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</si>
  <si>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</si>
  <si>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18210704030011000110</t>
  </si>
  <si>
    <t>116187974715147000000000001001</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</si>
  <si>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</si>
  <si>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18211618000020000140</t>
  </si>
  <si>
    <t>116017654715147000000000001001</t>
  </si>
  <si>
    <t>18711601121010001140</t>
  </si>
  <si>
    <t>187</t>
  </si>
  <si>
    <t>108065784715147000000000006001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</si>
  <si>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</si>
  <si>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18810806000018003110</t>
  </si>
  <si>
    <t>188</t>
  </si>
  <si>
    <t>108065784715147000000000005001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</si>
  <si>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</si>
  <si>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18810806000018004110</t>
  </si>
  <si>
    <t>108065784715147000000000003001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</si>
  <si>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</si>
  <si>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18810806000018005110</t>
  </si>
  <si>
    <t>108065784715147000000000004001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</si>
  <si>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</si>
  <si>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18810806000018006110</t>
  </si>
  <si>
    <t>108065784715147000000000002001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</si>
  <si>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</si>
  <si>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18810806000018014110</t>
  </si>
  <si>
    <t>108075794715147000000000002001</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</si>
  <si>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</si>
  <si>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18810807100018034110</t>
  </si>
  <si>
    <t>108075794715147000000000003001</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</si>
  <si>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</si>
  <si>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18810807100018035110</t>
  </si>
  <si>
    <t>108075794715147000000000001001</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</si>
  <si>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</si>
  <si>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18810807141018000110</t>
  </si>
  <si>
    <t>116015804715147000000000001001</t>
  </si>
  <si>
    <t>18811601121010001140</t>
  </si>
  <si>
    <t>116015804715147000000000003001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</si>
  <si>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</si>
  <si>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18811601123010001140</t>
  </si>
  <si>
    <t>108058854715147000000000001001</t>
  </si>
  <si>
    <t>31810805000018001110</t>
  </si>
  <si>
    <t>318</t>
  </si>
  <si>
    <t>108058854715147000000000002001</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</si>
  <si>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</si>
  <si>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31810805000018002110</t>
  </si>
  <si>
    <t>108070024715147000000000004001</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</si>
  <si>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</si>
  <si>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31810807110010103110</t>
  </si>
  <si>
    <t>108070024715147000000000005001</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</si>
  <si>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</si>
  <si>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31810807200018039110</t>
  </si>
  <si>
    <t>108078864715147000000000001001</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</si>
  <si>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</si>
  <si>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32110807020018000110</t>
  </si>
  <si>
    <t>321</t>
  </si>
  <si>
    <t>113018904715147000000000001001</t>
  </si>
  <si>
    <t>Плата за предоставление сведений из Единого государственного реестра недвижимости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</si>
  <si>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32111301031018020130</t>
  </si>
  <si>
    <t>113027034715147000000000001001</t>
  </si>
  <si>
    <t>Прочие доходы от компенсации затрат бюджетов субъектов Российской Федерации (прочие доходы от компенсации затрат областного бюджета)</t>
  </si>
  <si>
    <t>80111302992020420130</t>
  </si>
  <si>
    <t>801</t>
  </si>
  <si>
    <t>Мурманская областная Дума</t>
  </si>
  <si>
    <t>113010034715147000000000001001</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</si>
  <si>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</si>
  <si>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80311301992020409130</t>
  </si>
  <si>
    <t>803</t>
  </si>
  <si>
    <t>Министерство труда и социального развития Мурманской области</t>
  </si>
  <si>
    <t>113025854715147000000000002001</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</si>
  <si>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</si>
  <si>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80311302992020410130</t>
  </si>
  <si>
    <t>113025854715147000000000001001</t>
  </si>
  <si>
    <t>80311302992020420130</t>
  </si>
  <si>
    <t>116075864715147000000000001001</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</si>
  <si>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</si>
  <si>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80311607010020000140</t>
  </si>
  <si>
    <t>116075864715147000000000002001</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</si>
  <si>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</si>
  <si>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80311607090020000140</t>
  </si>
  <si>
    <t>108075924715147000000000003001</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</si>
  <si>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</si>
  <si>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80410807082011000110</t>
  </si>
  <si>
    <t>804</t>
  </si>
  <si>
    <t>Министерство образования и науки Мурманской области</t>
  </si>
  <si>
    <t>108075924715147000000000002001</t>
  </si>
  <si>
    <t>80410807380011000110</t>
  </si>
  <si>
    <t>108075924715147000000000001001</t>
  </si>
  <si>
    <t>80410807390011000110</t>
  </si>
  <si>
    <t>113025934715147000000000001001</t>
  </si>
  <si>
    <t>80411302992020410130</t>
  </si>
  <si>
    <t>113025934715147000000000002001</t>
  </si>
  <si>
    <t>80411302992020420130</t>
  </si>
  <si>
    <t>113018114715147000000000001001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</si>
  <si>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</si>
  <si>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80511301992020401130</t>
  </si>
  <si>
    <t>805</t>
  </si>
  <si>
    <t>113028074715147000000000002001</t>
  </si>
  <si>
    <t>80511302992020410130</t>
  </si>
  <si>
    <t>113028074715147000000000001001</t>
  </si>
  <si>
    <t>80511302992020420130</t>
  </si>
  <si>
    <t>114028184715147000000000001001</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</si>
  <si>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</si>
  <si>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80511402022020000440</t>
  </si>
  <si>
    <t>116078144715147000000000001001</t>
  </si>
  <si>
    <t>80511607090020000140</t>
  </si>
  <si>
    <t>116108174715147000000000001001</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</si>
  <si>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</si>
  <si>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80511610056020000140</t>
  </si>
  <si>
    <t>108078234715147000000000002001</t>
  </si>
  <si>
    <t>80610807142011000110</t>
  </si>
  <si>
    <t>806</t>
  </si>
  <si>
    <t>Министерство транспорта и дорожного хозяйства Мурманской области</t>
  </si>
  <si>
    <t>108078234715147000000000001001</t>
  </si>
  <si>
    <t>80610807160011000110</t>
  </si>
  <si>
    <t>108078234715147000000000004001</t>
  </si>
  <si>
    <t>80610807510011000110</t>
  </si>
  <si>
    <t>111058254715147000000000001001</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</si>
  <si>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</si>
  <si>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80611105100020000120</t>
  </si>
  <si>
    <t>113018274715147000000000001001</t>
  </si>
  <si>
    <t>80611301992020402130</t>
  </si>
  <si>
    <t>113028284715147000000000002001</t>
  </si>
  <si>
    <t>Доходы, поступающие в порядке возмещения расходов, понесенных в связи с эксплуатацией имущества субъектов Российской Федерации</t>
  </si>
  <si>
    <t>80611302062020000130</t>
  </si>
  <si>
    <t>113028284715147000000000001001</t>
  </si>
  <si>
    <t>80611302992020420130</t>
  </si>
  <si>
    <t>115028334715147000000000001001</t>
  </si>
  <si>
    <t>Платежи, взимаемые государственными органами (организациями) субъектов Российской Федерации за выполнение определенных функций</t>
  </si>
  <si>
    <t>80611502020020000140</t>
  </si>
  <si>
    <t>116016054715147000000000001001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</si>
  <si>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</si>
  <si>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80611601205010000140</t>
  </si>
  <si>
    <t>116078364715147000000000001001</t>
  </si>
  <si>
    <t>80611607010020000140</t>
  </si>
  <si>
    <t>116108374715147000000000004001</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</si>
  <si>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</si>
  <si>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80611610021020000140</t>
  </si>
  <si>
    <t>116108374715147000000000002001</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</si>
  <si>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</si>
  <si>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80611610022020000140</t>
  </si>
  <si>
    <t>116108374715147000000000001001</t>
  </si>
  <si>
    <t>80611610056020000140</t>
  </si>
  <si>
    <t>116108374715147000000000003001</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</si>
  <si>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</si>
  <si>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80611610100020000140</t>
  </si>
  <si>
    <t>116118404715147000000000001001</t>
  </si>
  <si>
    <t>80611611063010000140</t>
  </si>
  <si>
    <t>113026114715147000000000002001</t>
  </si>
  <si>
    <t>80711302992020410130</t>
  </si>
  <si>
    <t>807</t>
  </si>
  <si>
    <t>Министерство строительства Мурманской области</t>
  </si>
  <si>
    <t>113026114715147000000000001001</t>
  </si>
  <si>
    <t>80711302992020420130</t>
  </si>
  <si>
    <t>116078424715147000000000002001</t>
  </si>
  <si>
    <t>80711607010020000140</t>
  </si>
  <si>
    <t>116078424715147000000000001001</t>
  </si>
  <si>
    <t>80711607090020000140</t>
  </si>
  <si>
    <t>116108434715147000000000001001</t>
  </si>
  <si>
    <t>80711610022020000140</t>
  </si>
  <si>
    <t>111020104715147000000000001001</t>
  </si>
  <si>
    <t>Доходы от операций по управлению остатками средств на едином казначейском счете, зачисляемые в бюджеты субъектов Российской Федерации</t>
  </si>
  <si>
    <t>80811102102020000120</t>
  </si>
  <si>
    <t>808</t>
  </si>
  <si>
    <t>111036184715147000000000001001</t>
  </si>
  <si>
    <t>80811103020020000120</t>
  </si>
  <si>
    <t>113026194715147000000000002001</t>
  </si>
  <si>
    <t>80811302992020420130</t>
  </si>
  <si>
    <t>116016204715147000000000001001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</si>
  <si>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</si>
  <si>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80811601152019000140</t>
  </si>
  <si>
    <t>116070174715147000000000001001</t>
  </si>
  <si>
    <t>108076234715147000000000001001</t>
  </si>
  <si>
    <t>80910807082011000110</t>
  </si>
  <si>
    <t>809</t>
  </si>
  <si>
    <t>Министерство развития Арктики и экономики Мурманской области</t>
  </si>
  <si>
    <t>116016254715147000000000001001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</si>
  <si>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</si>
  <si>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80911601332010000140</t>
  </si>
  <si>
    <t>116016254715147000000000002001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</si>
  <si>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</si>
  <si>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80911601333010000140</t>
  </si>
  <si>
    <t>111010314715147000000000001001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</si>
  <si>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</si>
  <si>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81011101020020000120</t>
  </si>
  <si>
    <t>810</t>
  </si>
  <si>
    <t>Министерство имущественных отношений Мурманской области</t>
  </si>
  <si>
    <t>111058724715147000000000002001</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</si>
  <si>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</si>
  <si>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81011105022020000120</t>
  </si>
  <si>
    <t>111058724715147000000000001001</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</si>
  <si>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</si>
  <si>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81011105032020000120</t>
  </si>
  <si>
    <t>111058724715147000000000004001</t>
  </si>
  <si>
    <t>Доходы от сдачи в аренду имущества, составляющего казну субъекта Российской Федерации (за исключением земельных участков)</t>
  </si>
  <si>
    <t>81011105072020000120</t>
  </si>
  <si>
    <t>111058724715147000000000003001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</si>
  <si>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</si>
  <si>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81011105322020000120</t>
  </si>
  <si>
    <t>111078734715147000000000001001</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</si>
  <si>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</si>
  <si>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81011107012020000120</t>
  </si>
  <si>
    <t>111098744715147000000000002001</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</si>
  <si>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</si>
  <si>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81011109064010000120</t>
  </si>
  <si>
    <t>113018754715147000000000003001</t>
  </si>
  <si>
    <t>81011301992020403130</t>
  </si>
  <si>
    <t>113018754715147000000000005001</t>
  </si>
  <si>
    <t>81011301992020404130</t>
  </si>
  <si>
    <t>113018754715147000000000001001</t>
  </si>
  <si>
    <t>81011301992020405130</t>
  </si>
  <si>
    <t>113018754715147000000000002001</t>
  </si>
  <si>
    <t>81011301992020406130</t>
  </si>
  <si>
    <t>113018754715147000000000004001</t>
  </si>
  <si>
    <t>81011301992020409130</t>
  </si>
  <si>
    <t>113028764715147000000000001001</t>
  </si>
  <si>
    <t>81011302992020420130</t>
  </si>
  <si>
    <t>114028804715147000000000003001</t>
  </si>
  <si>
    <t>81011402022020000410</t>
  </si>
  <si>
    <t>114028804715147000000000001001</t>
  </si>
  <si>
    <t>81011402022020000440</t>
  </si>
  <si>
    <t>116078784715147000000000002001</t>
  </si>
  <si>
    <t>81011607090020000140</t>
  </si>
  <si>
    <t>116100214715147000000000001001</t>
  </si>
  <si>
    <t>81011610022020000140</t>
  </si>
  <si>
    <t>116100214715147000000000002001</t>
  </si>
  <si>
    <t>81011610122010001140</t>
  </si>
  <si>
    <t>108078934715147000000000001001</t>
  </si>
  <si>
    <t>81110807082011000110</t>
  </si>
  <si>
    <t>811</t>
  </si>
  <si>
    <t>Министерство природных ресурсов, экологии и рыбного хозяйства Мурманской области</t>
  </si>
  <si>
    <t>111056004715147000000000001001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</si>
  <si>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</si>
  <si>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81111105326040000120</t>
  </si>
  <si>
    <t>111056004715147000000000002001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</si>
  <si>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</si>
  <si>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81111105326100000120</t>
  </si>
  <si>
    <t>111058944715147000000000001001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</si>
  <si>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</si>
  <si>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81111105326130000120</t>
  </si>
  <si>
    <t>112028954715147000000000001001</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</si>
  <si>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</si>
  <si>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81111202012010000120</t>
  </si>
  <si>
    <t>112028954715147000000000003001</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</si>
  <si>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</si>
  <si>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81111202052010000120</t>
  </si>
  <si>
    <t>112048964715147000000000001001</t>
  </si>
  <si>
    <t>81111204013020000120</t>
  </si>
  <si>
    <t>112048964715147000000000003001</t>
  </si>
  <si>
    <t>81111204014020000120</t>
  </si>
  <si>
    <t>112048964715147000000000002001</t>
  </si>
  <si>
    <t>81111204015020000120</t>
  </si>
  <si>
    <t>113018974715147000000000001001</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</si>
  <si>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</si>
  <si>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81111301410010000130</t>
  </si>
  <si>
    <t>113026504715147000000000002001</t>
  </si>
  <si>
    <t>81111302062020000130</t>
  </si>
  <si>
    <t>115078984715147000000000001001</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</si>
  <si>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</si>
  <si>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81111507020010000140</t>
  </si>
  <si>
    <t>116010600082470000000225001</t>
  </si>
  <si>
    <t>81111601072010002140</t>
  </si>
  <si>
    <t>116016514715147000000000008001</t>
  </si>
  <si>
    <t>81111601072010009140</t>
  </si>
  <si>
    <t>116016514715147000000000012001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</si>
  <si>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</si>
  <si>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81111601072010011140</t>
  </si>
  <si>
    <t>116016514715147000000000016001</t>
  </si>
  <si>
    <t>81111601072019000140</t>
  </si>
  <si>
    <t>116016514715147000000000001001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</si>
  <si>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</si>
  <si>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81111601082010025140</t>
  </si>
  <si>
    <t>116016514715147000000000006001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</si>
  <si>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</si>
  <si>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81111601082010026140</t>
  </si>
  <si>
    <t>116016514715147000000000014001</t>
  </si>
  <si>
    <t>81111601082010028140</t>
  </si>
  <si>
    <t>116016514715147000000000005001</t>
  </si>
  <si>
    <t>81111601082010031140</t>
  </si>
  <si>
    <t>116016514715147000000000003001</t>
  </si>
  <si>
    <t>81111601082010032140</t>
  </si>
  <si>
    <t>116016514715147000000000015001</t>
  </si>
  <si>
    <t>81111601082010037140</t>
  </si>
  <si>
    <t>116016004715147000000000001001</t>
  </si>
  <si>
    <t>81111601082010323140</t>
  </si>
  <si>
    <t>116016514715147000000000013001</t>
  </si>
  <si>
    <t>81111601082019000140</t>
  </si>
  <si>
    <t>116016514715147000000000011001</t>
  </si>
  <si>
    <t>81111601192010005140</t>
  </si>
  <si>
    <t>116016514715147000000000010001</t>
  </si>
  <si>
    <t>81111601192019000140</t>
  </si>
  <si>
    <t>116016514715147000000000007001</t>
  </si>
  <si>
    <t>81111601205010000140</t>
  </si>
  <si>
    <t>116076524715147000000000003001</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</si>
  <si>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</si>
  <si>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81111607030020000140</t>
  </si>
  <si>
    <t>116076524715147000000000002001</t>
  </si>
  <si>
    <t>81111607040020000140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</si>
  <si>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</si>
  <si>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117050204715147000000000001001</t>
  </si>
  <si>
    <t>Прочие неналоговые доходы бюджетов субъектов Российской Федерации (плата за посещение природных парков и государственных природных заказников регионального значения)</t>
  </si>
  <si>
    <t>81111705020020001180</t>
  </si>
  <si>
    <t>116018834715147000000000030001</t>
  </si>
  <si>
    <t>82111601053010027140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</si>
  <si>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</si>
  <si>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821</t>
  </si>
  <si>
    <t>Министерство юстиции Мурманской области</t>
  </si>
  <si>
    <t>116018834715147000000000021001</t>
  </si>
  <si>
    <t>82111601053010035140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</si>
  <si>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</si>
  <si>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116018834715147000000000022001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</si>
  <si>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</si>
  <si>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82111601053010059140</t>
  </si>
  <si>
    <t>116018834715147000000000045001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</si>
  <si>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</si>
  <si>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82111601053010063140</t>
  </si>
  <si>
    <t>116018834715147000000000023001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</si>
  <si>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</si>
  <si>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82111601053010351140</t>
  </si>
  <si>
    <t>116018834715147000000000047001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</si>
  <si>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</si>
  <si>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82111601053019000140</t>
  </si>
  <si>
    <t>116018834715147000000000062001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</si>
  <si>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</si>
  <si>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82111601063010008140</t>
  </si>
  <si>
    <t>116018834715147000000000058001</t>
  </si>
  <si>
    <t>82111601063010009140</t>
  </si>
  <si>
    <t>116018834715147000000000048001</t>
  </si>
  <si>
    <t>82111601063010017140</t>
  </si>
  <si>
    <t>116018834715147000000000046001</t>
  </si>
  <si>
    <t>82111601063010091140</t>
  </si>
  <si>
    <t>116018834715147000000000016001</t>
  </si>
  <si>
    <t>82111601063010101140</t>
  </si>
  <si>
    <t>116018834715147000000000071001</t>
  </si>
  <si>
    <t>82111601063019000140</t>
  </si>
  <si>
    <t>116018834715147000000000026001</t>
  </si>
  <si>
    <t>82111601073010006140</t>
  </si>
  <si>
    <t>116018834715147000000000029001</t>
  </si>
  <si>
    <t>82111601073010017140</t>
  </si>
  <si>
    <t>116018834715147000000000066001</t>
  </si>
  <si>
    <t>82111601073010019140</t>
  </si>
  <si>
    <t>116018834715147000000000032001</t>
  </si>
  <si>
    <t>82111601073010027140</t>
  </si>
  <si>
    <t>116018834715147000000000018001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</si>
  <si>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</si>
  <si>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82111601073010232140</t>
  </si>
  <si>
    <t>116018834715147000000000013001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</si>
  <si>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</si>
  <si>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82111601073019000140</t>
  </si>
  <si>
    <t>116018834715147000000000019001</t>
  </si>
  <si>
    <t>82111601083010002140</t>
  </si>
  <si>
    <t>116018834715147000000000040001</t>
  </si>
  <si>
    <t>82111601083010003140</t>
  </si>
  <si>
    <t>116018834715147000000000052001</t>
  </si>
  <si>
    <t>82111601083010037140</t>
  </si>
  <si>
    <t>116018834715147000000000010001</t>
  </si>
  <si>
    <t>82111601083010281140</t>
  </si>
  <si>
    <t>116018834715147000000000004001</t>
  </si>
  <si>
    <t>82111601093019000140</t>
  </si>
  <si>
    <t>116018834715147000000000017001</t>
  </si>
  <si>
    <t>82111601103010006140</t>
  </si>
  <si>
    <t>116018834715147000000000041001</t>
  </si>
  <si>
    <t>82111601103019000140</t>
  </si>
  <si>
    <t>116018834715147000000000034001</t>
  </si>
  <si>
    <t>82111601123010001140</t>
  </si>
  <si>
    <t>116018834715147000000000027001</t>
  </si>
  <si>
    <t>82111601133010005140</t>
  </si>
  <si>
    <t>116018834715147000000000050001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</si>
  <si>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</si>
  <si>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82111601133019000140</t>
  </si>
  <si>
    <t>82111601143010002140</t>
  </si>
  <si>
    <t>116018834715147000000000011001</t>
  </si>
  <si>
    <t>82111601143010016140</t>
  </si>
  <si>
    <t>116018834715147000000000007001</t>
  </si>
  <si>
    <t>82111601143010102140</t>
  </si>
  <si>
    <t>116018834715147000000000003001</t>
  </si>
  <si>
    <t>82111601143010171140</t>
  </si>
  <si>
    <t>116018834715147000000000057001</t>
  </si>
  <si>
    <t>82111601143010401140</t>
  </si>
  <si>
    <t>116018834715147000000000044001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</si>
  <si>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</si>
  <si>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82111601143019000140</t>
  </si>
  <si>
    <t>116018834715147000000000037001</t>
  </si>
  <si>
    <t>82111601153010003140</t>
  </si>
  <si>
    <t>116018834715147000000000020001</t>
  </si>
  <si>
    <t>82111601153010005140</t>
  </si>
  <si>
    <t>116018834715147000000000033001</t>
  </si>
  <si>
    <t>82111601153010006140</t>
  </si>
  <si>
    <t>116018834715147000000000063001</t>
  </si>
  <si>
    <t>82111601153010012140</t>
  </si>
  <si>
    <t>116018834715147000000000035001</t>
  </si>
  <si>
    <t>82111601153019000140</t>
  </si>
  <si>
    <t>116018834715147000000000054001</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</si>
  <si>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</si>
  <si>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82111601163010000140</t>
  </si>
  <si>
    <t>116018834715147000000000043001</t>
  </si>
  <si>
    <t>82111601173010007140</t>
  </si>
  <si>
    <t>116018834715147000000000067001</t>
  </si>
  <si>
    <t>82111601173010008140</t>
  </si>
  <si>
    <t>116018834715147000000000056001</t>
  </si>
  <si>
    <t>82111601173019000140</t>
  </si>
  <si>
    <t>116018834715147000000000059001</t>
  </si>
  <si>
    <t>82111601183010000140</t>
  </si>
  <si>
    <t>116018834715147000000000064001</t>
  </si>
  <si>
    <t>82111601193010005140</t>
  </si>
  <si>
    <t>116018834715147000000000070001</t>
  </si>
  <si>
    <t>82111601193010007140</t>
  </si>
  <si>
    <t>116018834715147000000000012001</t>
  </si>
  <si>
    <t>82111601193010012140</t>
  </si>
  <si>
    <t>116018834715147000000000024001</t>
  </si>
  <si>
    <t>82111601193010013140</t>
  </si>
  <si>
    <t>116018834715147000000000055001</t>
  </si>
  <si>
    <t>82111601193010020140</t>
  </si>
  <si>
    <t>116018834715147000000000061001</t>
  </si>
  <si>
    <t>82111601193010028140</t>
  </si>
  <si>
    <t>116018834715147000000000051001</t>
  </si>
  <si>
    <t>82111601193010029140</t>
  </si>
  <si>
    <t>116018834715147000000000005001</t>
  </si>
  <si>
    <t>82111601193010030140</t>
  </si>
  <si>
    <t>116018834715147000000000065001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</si>
  <si>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</si>
  <si>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82111601193010401140</t>
  </si>
  <si>
    <t>116018834715147000000000002001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</si>
  <si>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</si>
  <si>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82111601193019000140</t>
  </si>
  <si>
    <t>116018834715147000000000025001</t>
  </si>
  <si>
    <t>82111601203010006140</t>
  </si>
  <si>
    <t>116018834715147000000000036001</t>
  </si>
  <si>
    <t>82111601203010007140</t>
  </si>
  <si>
    <t>116018834715147000000000009001</t>
  </si>
  <si>
    <t>82111601203010008140</t>
  </si>
  <si>
    <t>116018834715147000000000028001</t>
  </si>
  <si>
    <t>82111601203010010140</t>
  </si>
  <si>
    <t>116010600000021470000001210001</t>
  </si>
  <si>
    <t>82111601203010012140</t>
  </si>
  <si>
    <t>116018834715147000000000068001</t>
  </si>
  <si>
    <t>82111601203010013140</t>
  </si>
  <si>
    <t>116018834715147000000000053001</t>
  </si>
  <si>
    <t>82111601203010021140</t>
  </si>
  <si>
    <t>116018834715147000000000039001</t>
  </si>
  <si>
    <t>82111601203019000140</t>
  </si>
  <si>
    <t>116028994715147000000000001001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</si>
  <si>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</si>
  <si>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82111602010020000140</t>
  </si>
  <si>
    <t>116109004715147000000000002001</t>
  </si>
  <si>
    <t>82111610122010001140</t>
  </si>
  <si>
    <t>113016644715147000000000001001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</si>
  <si>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</si>
  <si>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82211301992020407130</t>
  </si>
  <si>
    <t>822</t>
  </si>
  <si>
    <t>Министерство культуры Мурманской области</t>
  </si>
  <si>
    <t>116016734715147000000000006001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</si>
  <si>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</si>
  <si>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83011601072010029140</t>
  </si>
  <si>
    <t>830</t>
  </si>
  <si>
    <t>Комитет государственного и финансового контроля Мурманской области</t>
  </si>
  <si>
    <t>116016734715147000000000005001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</si>
  <si>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</si>
  <si>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83011601072010030140</t>
  </si>
  <si>
    <t>116016734715147000000000004001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</si>
  <si>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</si>
  <si>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83011601072019000140</t>
  </si>
  <si>
    <t>116016734715147000000000001001</t>
  </si>
  <si>
    <t>83011601152019000140</t>
  </si>
  <si>
    <t>116016734715147000000000007001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</si>
  <si>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</si>
  <si>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83011601156010000140</t>
  </si>
  <si>
    <t>116016734715147000000000003001</t>
  </si>
  <si>
    <t>83011601192010005140</t>
  </si>
  <si>
    <t>116016734715147000000000002001</t>
  </si>
  <si>
    <t>83011601192019000140</t>
  </si>
  <si>
    <t>116020600129470000000214001</t>
  </si>
  <si>
    <t>83011610100020000140</t>
  </si>
  <si>
    <t>111057394715147000000000001001</t>
  </si>
  <si>
    <t>83211105326040000120</t>
  </si>
  <si>
    <t>832</t>
  </si>
  <si>
    <t>113017094715147000000000001001</t>
  </si>
  <si>
    <t>83211301992020409130</t>
  </si>
  <si>
    <t>113027104715147000000000002001</t>
  </si>
  <si>
    <t>83211302062020000130</t>
  </si>
  <si>
    <t>113027104715147000000000001001</t>
  </si>
  <si>
    <t>83211302992020420130</t>
  </si>
  <si>
    <t>114027404715147000000000001001</t>
  </si>
  <si>
    <t>83211402022020000440</t>
  </si>
  <si>
    <t>116016844715147000000000011001</t>
  </si>
  <si>
    <t>83211601053010035140</t>
  </si>
  <si>
    <t>116016844715147000000000018001</t>
  </si>
  <si>
    <t>83211601053019000140</t>
  </si>
  <si>
    <t>116016844715147000000000002001</t>
  </si>
  <si>
    <t>83211601063010003140</t>
  </si>
  <si>
    <t>116016844715147000000000017001</t>
  </si>
  <si>
    <t>83211601063010008140</t>
  </si>
  <si>
    <t>116016844715147000000000008001</t>
  </si>
  <si>
    <t>83211601063010009140</t>
  </si>
  <si>
    <t>116016844715147000000000004001</t>
  </si>
  <si>
    <t>83211601063010023140</t>
  </si>
  <si>
    <t>116016844715147000000000009001</t>
  </si>
  <si>
    <t>83211601063010091140</t>
  </si>
  <si>
    <t>116016844715147000000000019001</t>
  </si>
  <si>
    <t>83211601063010101140</t>
  </si>
  <si>
    <t>116016844715147000000000015001</t>
  </si>
  <si>
    <t>83211601063019000140</t>
  </si>
  <si>
    <t>116016844715147000000000007001</t>
  </si>
  <si>
    <t>83211601073010017140</t>
  </si>
  <si>
    <t>116016844715147000000000013001</t>
  </si>
  <si>
    <t>83211601073010027140</t>
  </si>
  <si>
    <t>116016844715147000000000014001</t>
  </si>
  <si>
    <t>83211601123010001140</t>
  </si>
  <si>
    <t>116016844715147000000000016001</t>
  </si>
  <si>
    <t>83211601193019000140</t>
  </si>
  <si>
    <t>116016844715147000000000005001</t>
  </si>
  <si>
    <t>83211601203010021140</t>
  </si>
  <si>
    <t>116016844715147000000000003001</t>
  </si>
  <si>
    <t>83211601203019000140</t>
  </si>
  <si>
    <t>116026864715147000000000001001</t>
  </si>
  <si>
    <t>83211602010020000140</t>
  </si>
  <si>
    <t>116074334715147000000000002001</t>
  </si>
  <si>
    <t>83211607010020000140</t>
  </si>
  <si>
    <t>116074334715147000000000001001</t>
  </si>
  <si>
    <t>83211607090020000140</t>
  </si>
  <si>
    <t>116106754715147000000000002001</t>
  </si>
  <si>
    <t>83211610022020000140</t>
  </si>
  <si>
    <t>108077374715147000000000001001</t>
  </si>
  <si>
    <t>83410807082011000110</t>
  </si>
  <si>
    <t>834</t>
  </si>
  <si>
    <t>Комитет по туризму Мурманской области</t>
  </si>
  <si>
    <t>113027134715147000000000001001</t>
  </si>
  <si>
    <t>84611302992020420130</t>
  </si>
  <si>
    <t>846</t>
  </si>
  <si>
    <t>Министерство внутренней политики Мурманской области</t>
  </si>
  <si>
    <t>113027444715147000000000001001</t>
  </si>
  <si>
    <t>86011302992020420130</t>
  </si>
  <si>
    <t>860</t>
  </si>
  <si>
    <t>116014394715147000000000001001</t>
  </si>
  <si>
    <t>86011601072010233140</t>
  </si>
  <si>
    <t>116017454715147000000000006001</t>
  </si>
  <si>
    <t>86011601072019000140</t>
  </si>
  <si>
    <t>116017454715147000000000008001</t>
  </si>
  <si>
    <t>86011601092010005140</t>
  </si>
  <si>
    <t>116017454715147000000000004001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</si>
  <si>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</si>
  <si>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86011601142019000140</t>
  </si>
  <si>
    <t>116017454715147000000000002001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</si>
  <si>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</si>
  <si>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86011601193010005140</t>
  </si>
  <si>
    <t>116017454715147000000000007001</t>
  </si>
  <si>
    <t>86011601193010401140</t>
  </si>
  <si>
    <t>116017454715147000000000003001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</si>
  <si>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</si>
  <si>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86011601203019000140</t>
  </si>
  <si>
    <t>113020124715147000000000001001</t>
  </si>
  <si>
    <t>88011302992020420130</t>
  </si>
  <si>
    <t>880</t>
  </si>
  <si>
    <t>Аппарат Уполномоченного  по правам человека в Мурманской области</t>
  </si>
  <si>
    <t>113027274715147000000000001001</t>
  </si>
  <si>
    <t>88111302992020420130</t>
  </si>
  <si>
    <t>881</t>
  </si>
  <si>
    <t>Избирательная комиссия Мурманской области</t>
  </si>
  <si>
    <t>116106804715147000000000001001</t>
  </si>
  <si>
    <t>88111610022020000140</t>
  </si>
  <si>
    <t>117057284715147000000000001001</t>
  </si>
  <si>
    <t>113020134715147000000000001001</t>
  </si>
  <si>
    <t>88211302992020420130</t>
  </si>
  <si>
    <t>882</t>
  </si>
  <si>
    <t>Контрольно-счетная палата Мурманской области</t>
  </si>
  <si>
    <t>Всего</t>
  </si>
  <si>
    <t>Наименование главного администратора доходов бюджета</t>
  </si>
  <si>
    <t>тыс.руб</t>
  </si>
  <si>
    <t>на 2027 г. (второй год планового периода)</t>
  </si>
  <si>
    <t>на 2026 г. (первый год планового периода)</t>
  </si>
  <si>
    <t>на 2025 г. (очередной финансовый год)</t>
  </si>
  <si>
    <t>Реестр</t>
  </si>
  <si>
    <t>Балтийско-Арктическое межрегиональное управление Федеральной службы по надзору в сфере природопользования</t>
  </si>
  <si>
    <t>Управление Федеральной службы по надзору в сфере связи, информационных технологий и массовых коммуникаций по Мурманской области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</si>
  <si>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</si>
  <si>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</si>
  <si>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</si>
  <si>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</si>
  <si>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</si>
  <si>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</si>
  <si>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</si>
  <si>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</si>
  <si>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(пени по соответствующему платежу)</t>
  </si>
  <si>
    <t>Плата за размещение твердых коммунальных отходов (пени по соответствующему платежу)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</si>
  <si>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</si>
  <si>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 xml:space="preserve">Управление Министерства внутренних дел Российской Федерации по Мурманской области
</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</si>
  <si>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</si>
  <si>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Министерство здравоохранения Мурманской области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</si>
  <si>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</si>
  <si>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</si>
  <si>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(сумма платежа (перерасчеты, недоимка и задолженность по соответствующему платежу, в том числе по отмененному)</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</si>
  <si>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</si>
  <si>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</si>
  <si>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</si>
  <si>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Проценты, полученные от предоставления бюджетных кредитов внутри страны за счет средств бюджетов субъектов Российской Федерации</t>
  </si>
  <si>
    <t>80811607090020000140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</si>
  <si>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</si>
  <si>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</si>
  <si>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</si>
  <si>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</si>
  <si>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</si>
  <si>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</si>
  <si>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</si>
  <si>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</si>
  <si>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</si>
  <si>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</si>
  <si>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</si>
  <si>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</si>
  <si>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</si>
  <si>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</si>
  <si>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</si>
  <si>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</si>
  <si>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 </t>
  </si>
  <si>
    <t>82111601113019000140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</si>
  <si>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</si>
  <si>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</si>
  <si>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</si>
  <si>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</si>
  <si>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</si>
  <si>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</si>
  <si>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</si>
  <si>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</si>
  <si>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</si>
  <si>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</si>
  <si>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</si>
  <si>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</si>
  <si>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</si>
  <si>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</si>
  <si>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</si>
  <si>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</si>
  <si>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</si>
  <si>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</si>
  <si>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</si>
  <si>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</si>
  <si>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</si>
  <si>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</si>
  <si>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</si>
  <si>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</si>
  <si>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</si>
  <si>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</si>
  <si>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</si>
  <si>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</si>
  <si>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</si>
  <si>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</si>
  <si>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</si>
  <si>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</si>
  <si>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</si>
  <si>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</si>
  <si>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</si>
  <si>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</si>
  <si>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</si>
  <si>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</si>
  <si>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</si>
  <si>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</si>
  <si>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</si>
  <si>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</si>
  <si>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</si>
  <si>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</si>
  <si>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</si>
  <si>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</si>
  <si>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</si>
  <si>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</si>
  <si>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</si>
  <si>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</si>
  <si>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Министерство региональной безопасности Мурманской области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</si>
  <si>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Федерации(штрафы за нарушение правил осуществления предпринимательской деятельности по управлению многоквартирными домами)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</si>
  <si>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</si>
  <si>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Министерство государственного жилищного и строительного надзора Мурманской области</t>
  </si>
  <si>
    <t>Межрегиональное территориальное управление Федеральной службы по надзору в сфере транспорта по Северо-Западному федеральному округу</t>
  </si>
  <si>
    <t>Управление Росгвардии по Мурманской области</t>
  </si>
  <si>
    <t>Федеральное казенное учреждение «151 финансово-экономическая служба» Министерства обороны Российской Федерации</t>
  </si>
  <si>
    <t>Управление Федеральной службы государственной регистрации, кадастра и картографии по Мурманской области</t>
  </si>
  <si>
    <t>88111705020020001180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</si>
  <si>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</si>
  <si>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81011402023020000410</t>
  </si>
  <si>
    <t>18210102050010000110</t>
  </si>
  <si>
    <t xml:space="preserve"> на 2025 год и на плановый период 2026 и 2027 годов</t>
  </si>
  <si>
    <t>202158214715147000000000003001</t>
  </si>
  <si>
    <t>202358484715147000000000001001</t>
  </si>
  <si>
    <t>80820215010020000150</t>
  </si>
  <si>
    <t>80820235900020000150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</si>
  <si>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</si>
  <si>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Единая субвенция бюджетам субъектов Российской Федерации и бюджету г. Байконура</t>
  </si>
  <si>
    <t>80320225007020000150</t>
  </si>
  <si>
    <t>80320225084020000150</t>
  </si>
  <si>
    <t>80320225086020000150</t>
  </si>
  <si>
    <t>80320225163020000150</t>
  </si>
  <si>
    <t>80320225404020000150</t>
  </si>
  <si>
    <t>80320225462020000150</t>
  </si>
  <si>
    <t>80320225478020000150</t>
  </si>
  <si>
    <t>80320225514020000150</t>
  </si>
  <si>
    <t>80320235220020000150</t>
  </si>
  <si>
    <t>80320235240020000150</t>
  </si>
  <si>
    <t>80320235250020000150</t>
  </si>
  <si>
    <t>80320235290020000150</t>
  </si>
  <si>
    <t>202258084715147000000000003001</t>
  </si>
  <si>
    <t>202258084715147000000000005001</t>
  </si>
  <si>
    <t>202258084715147000000000007001</t>
  </si>
  <si>
    <t>202258084715147000000000002001</t>
  </si>
  <si>
    <t>202258084715147000000000004001</t>
  </si>
  <si>
    <t>202258084715147000000000006001</t>
  </si>
  <si>
    <t>202256004715147000000000001001</t>
  </si>
  <si>
    <t>202258084715147000000000009001</t>
  </si>
  <si>
    <t>202358094715147000000000004001</t>
  </si>
  <si>
    <t>202358094715147000000000002001</t>
  </si>
  <si>
    <t>202358094715147000000000005001</t>
  </si>
  <si>
    <t>202358094715147000000000003001</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</si>
  <si>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</si>
  <si>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</si>
  <si>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</si>
  <si>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</si>
  <si>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</si>
  <si>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</si>
  <si>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дополнительных мероприятий в сфере занятости населения</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</si>
  <si>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</si>
  <si>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</si>
  <si>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</si>
  <si>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</si>
  <si>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</si>
  <si>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80420225082020000150</t>
  </si>
  <si>
    <t>80420225179020000150</t>
  </si>
  <si>
    <t>80420225304020000150</t>
  </si>
  <si>
    <t>80420225494020000150</t>
  </si>
  <si>
    <t>80420225750020000150</t>
  </si>
  <si>
    <t>80420225780020000150</t>
  </si>
  <si>
    <t>80420245050020000150</t>
  </si>
  <si>
    <t>80420245303020000150</t>
  </si>
  <si>
    <t>80420245363020000150</t>
  </si>
  <si>
    <t>202258014715147000000000005001</t>
  </si>
  <si>
    <t>202258014715147000000000004001</t>
  </si>
  <si>
    <t>202258014715147000000000008001</t>
  </si>
  <si>
    <t>202258014715147000000000011001</t>
  </si>
  <si>
    <t>202258014715147000000000003001</t>
  </si>
  <si>
    <t>202458124715147000000000001001</t>
  </si>
  <si>
    <t>202458124715147000000000003001</t>
  </si>
  <si>
    <t>202458124715147000000000002001</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</si>
  <si>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</si>
  <si>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</si>
  <si>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</si>
  <si>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</si>
  <si>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субъектов Российской Федерации на реализацию мероприятий по модернизации школьных систем образования</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</si>
  <si>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</si>
  <si>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</si>
  <si>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</si>
  <si>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</si>
  <si>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80520225107020000150</t>
  </si>
  <si>
    <t>80520225138020000150</t>
  </si>
  <si>
    <t>80520225201020000150</t>
  </si>
  <si>
    <t>80520225202020000150</t>
  </si>
  <si>
    <t>80520225214020000150</t>
  </si>
  <si>
    <t>80520225216020000150</t>
  </si>
  <si>
    <t>80520225365020000150</t>
  </si>
  <si>
    <t>80520225385020000150</t>
  </si>
  <si>
    <t>80520225402020000150</t>
  </si>
  <si>
    <t>80520225554020000150</t>
  </si>
  <si>
    <t>80520225586020000150</t>
  </si>
  <si>
    <t>80520229999020000150</t>
  </si>
  <si>
    <t>80520235460020000150</t>
  </si>
  <si>
    <t>80520245161020000150</t>
  </si>
  <si>
    <t>80520245468020000150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</si>
  <si>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</si>
  <si>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</si>
  <si>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</si>
  <si>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</si>
  <si>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</si>
  <si>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</si>
  <si>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</si>
  <si>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</si>
  <si>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</si>
  <si>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</si>
  <si>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</si>
  <si>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Прочие субсидии бюджетам субъектов Российской Федерации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</si>
  <si>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</si>
  <si>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</si>
  <si>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</si>
  <si>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202258064715147000000000002001</t>
  </si>
  <si>
    <t>202258064715147000000000007001</t>
  </si>
  <si>
    <t>202258064715147000000000013001</t>
  </si>
  <si>
    <t>202258064715147000000000006001</t>
  </si>
  <si>
    <t>202258064715147000000000001001</t>
  </si>
  <si>
    <t>202258064715147000000000004001</t>
  </si>
  <si>
    <t>202258064715147000000000012001</t>
  </si>
  <si>
    <t>202258064715147000000000009001</t>
  </si>
  <si>
    <t>202258064715147000000000011001</t>
  </si>
  <si>
    <t>202258064715147000000000008001</t>
  </si>
  <si>
    <t>202299184715147000000000001001</t>
  </si>
  <si>
    <t>202358154715147000000000001001</t>
  </si>
  <si>
    <t>202458314715147000000000006001</t>
  </si>
  <si>
    <t>202458314715147000000000001001</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</si>
  <si>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</si>
  <si>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80620225447020000150</t>
  </si>
  <si>
    <t>80920225066020000150</t>
  </si>
  <si>
    <t>80920245289020000150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</si>
  <si>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</si>
  <si>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</si>
  <si>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202258264715147000000000001001</t>
  </si>
  <si>
    <t>202458494715147000000000001001</t>
  </si>
  <si>
    <t>114028804715147000000000002001</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</si>
  <si>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</si>
  <si>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81120225341020000150</t>
  </si>
  <si>
    <t>81120225480020000150</t>
  </si>
  <si>
    <t>81120225501020000150</t>
  </si>
  <si>
    <t>81120225576020000150</t>
  </si>
  <si>
    <t>81120235128020000150</t>
  </si>
  <si>
    <t>81120235129020000150</t>
  </si>
  <si>
    <t>81120235345020000150</t>
  </si>
  <si>
    <t>81120235429020000150</t>
  </si>
  <si>
    <t>81120235431020000150</t>
  </si>
  <si>
    <t>202259114715147000000000003001</t>
  </si>
  <si>
    <t>202259114715147000000000004001</t>
  </si>
  <si>
    <t>202358514715147000000000001001</t>
  </si>
  <si>
    <t>202358514715147000000000005001</t>
  </si>
  <si>
    <t>202358514715147000000000002001</t>
  </si>
  <si>
    <t>202358514715147000000000004001</t>
  </si>
  <si>
    <t>202358514715147000000000003001</t>
  </si>
  <si>
    <t>Субсидии бюджетам субъектов Российской Федерации на развитие сельского туризма</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</si>
  <si>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</si>
  <si>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</si>
  <si>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обеспечение комплексного развития сельских территорий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</si>
  <si>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</si>
  <si>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</si>
  <si>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</si>
  <si>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</si>
  <si>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</si>
  <si>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Аппарат Правительства Мурманской области (министерство)</t>
  </si>
  <si>
    <t>812</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</si>
  <si>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</si>
  <si>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</si>
  <si>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81220245141020000150</t>
  </si>
  <si>
    <t>81220245142020000150</t>
  </si>
  <si>
    <t>202458534715147000000000001001</t>
  </si>
  <si>
    <t>202458534715147000000000002001</t>
  </si>
  <si>
    <t>80720225497020000150</t>
  </si>
  <si>
    <t>80720225506020000150</t>
  </si>
  <si>
    <t>80720235135020000150</t>
  </si>
  <si>
    <t>80720235176020000150</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</si>
  <si>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</si>
  <si>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</si>
  <si>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</si>
  <si>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</si>
  <si>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202258244715147000000000001001</t>
  </si>
  <si>
    <t>202258244715147000000000002001</t>
  </si>
  <si>
    <t>202258244715147000000000003001</t>
  </si>
  <si>
    <t>202358474715147000000000001001</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</si>
  <si>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</si>
  <si>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субъектов Российской Федерации на реализацию программ формирования современной городской среды</t>
  </si>
  <si>
    <t>81420225424020000150</t>
  </si>
  <si>
    <t>81420225555020000150</t>
  </si>
  <si>
    <t>814</t>
  </si>
  <si>
    <t>Министерство градостроительства и благоустройства Мурманской области</t>
  </si>
  <si>
    <t>202259054715147000000000002001</t>
  </si>
  <si>
    <t>202259054715147000000000001001</t>
  </si>
  <si>
    <t>82120235120020000150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</si>
  <si>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</si>
  <si>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202359094715147000000000001001</t>
  </si>
  <si>
    <t>Министерство спорта Мурманской области</t>
  </si>
  <si>
    <t>823</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</si>
  <si>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</si>
  <si>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</si>
  <si>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</si>
  <si>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</si>
  <si>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82320225081020000150</t>
  </si>
  <si>
    <t>82320225229020000150</t>
  </si>
  <si>
    <t>82320225753020000150</t>
  </si>
  <si>
    <t>82320225755020000150</t>
  </si>
  <si>
    <t>202258414715147000000000002001</t>
  </si>
  <si>
    <t>202258414715147000000000003001</t>
  </si>
  <si>
    <t>202258414715147000000000004001</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</si>
  <si>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</si>
  <si>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83220235118020000150</t>
  </si>
  <si>
    <t>202358354715147000000000001001</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</si>
  <si>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</si>
  <si>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</si>
  <si>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84620225518020000150</t>
  </si>
  <si>
    <t>84620225782020000150</t>
  </si>
  <si>
    <t>202259084715147000000000001001</t>
  </si>
  <si>
    <t>Субсидии бюджетам субъектов Российской Федерации на создание школ креативных индустрий</t>
  </si>
  <si>
    <t>Субсидии бюджетам субъектов Российской Федерации на создание модельных муниципальных библиотек</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</si>
  <si>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</si>
  <si>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</si>
  <si>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отрасли культуры</t>
  </si>
  <si>
    <t>Субсидии бюджетам субъектов Российской Федерации на проведение ремонта и (или) материально-технического оснащения региональных и (или) муниципальных филармоний</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</si>
  <si>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</si>
  <si>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Субсидии бюджетам субъектов Российской Федерации на техническое оснащение региональных и муниципальных музеев</t>
  </si>
  <si>
    <t>82220225353020000150</t>
  </si>
  <si>
    <t>82220225454020000150</t>
  </si>
  <si>
    <t>82220225466020000150</t>
  </si>
  <si>
    <t>82220225517020000150</t>
  </si>
  <si>
    <t>82220225519020000150</t>
  </si>
  <si>
    <t>82220225551020000150</t>
  </si>
  <si>
    <t>82220225553020000150</t>
  </si>
  <si>
    <t>82220225590020000150</t>
  </si>
  <si>
    <t>202258564715147000000000001001</t>
  </si>
  <si>
    <t>202258564715147000000000002001</t>
  </si>
  <si>
    <t>202258564715147000000000006001</t>
  </si>
  <si>
    <t>202258564715147000000000007001</t>
  </si>
  <si>
    <t>202258564715147000000000005001</t>
  </si>
  <si>
    <t>202256004715147000000000002001</t>
  </si>
  <si>
    <t>202256004715147000000000003001</t>
  </si>
  <si>
    <t>101027804715147000000000014001</t>
  </si>
  <si>
    <t>Управление Федеральной налоговой службы по Мурманской области</t>
  </si>
  <si>
    <t>Министерство юстиции Российской Федерации по Мурманской области</t>
  </si>
  <si>
    <t xml:space="preserve"> источников доходов областного бюджета Мурманской области  </t>
  </si>
  <si>
    <r>
      <t xml:space="preserve">Администратор: 
</t>
    </r>
    <r>
      <rPr>
        <b/>
        <sz val="10"/>
        <color theme="1"/>
        <rFont val="Times New Roman"/>
        <family val="1"/>
        <charset val="204"/>
      </rPr>
      <t>Балтийско-Арктическое межрегиональное управление Федеральной службы по надзору в сфере природопользования</t>
    </r>
  </si>
  <si>
    <r>
      <t xml:space="preserve">Администратор: 
</t>
    </r>
    <r>
      <rPr>
        <b/>
        <sz val="10"/>
        <color theme="1"/>
        <rFont val="Times New Roman"/>
        <family val="1"/>
        <charset val="204"/>
      </rPr>
      <t>Управление Федеральной службы по надзору в сфере связи, информационных технологий и массовых коммуникаций по Мурманской области</t>
    </r>
  </si>
  <si>
    <r>
      <t xml:space="preserve">Администратор: 
</t>
    </r>
    <r>
      <rPr>
        <b/>
        <sz val="10"/>
        <color theme="1"/>
        <rFont val="Times New Roman"/>
        <family val="1"/>
        <charset val="204"/>
      </rPr>
      <t>Межрегиональное территориальное управление Федеральной службы по надзору в сфере транспорта по Северо-Западному федеральному округу</t>
    </r>
    <r>
      <rPr>
        <sz val="10"/>
        <color theme="1"/>
        <rFont val="Times New Roman"/>
        <family val="1"/>
        <charset val="204"/>
      </rPr>
      <t xml:space="preserve">
</t>
    </r>
  </si>
  <si>
    <r>
      <rPr>
        <sz val="10"/>
        <color theme="1"/>
        <rFont val="Times New Roman"/>
        <family val="1"/>
        <charset val="204"/>
      </rPr>
      <t xml:space="preserve">Администратор: </t>
    </r>
    <r>
      <rPr>
        <b/>
        <sz val="10"/>
        <color theme="1"/>
        <rFont val="Times New Roman"/>
        <family val="1"/>
        <charset val="204"/>
      </rPr>
      <t xml:space="preserve">
Управление Росгвардии по Мурманской области</t>
    </r>
  </si>
  <si>
    <r>
      <t xml:space="preserve">Администратор: 
</t>
    </r>
    <r>
      <rPr>
        <b/>
        <sz val="10"/>
        <color theme="1"/>
        <rFont val="Times New Roman"/>
        <family val="1"/>
        <charset val="204"/>
      </rPr>
      <t>Управление Федеральной налоговой службы по Мурманской области</t>
    </r>
  </si>
  <si>
    <r>
      <t xml:space="preserve">Администратор: 
</t>
    </r>
    <r>
      <rPr>
        <b/>
        <sz val="10"/>
        <color theme="1"/>
        <rFont val="Times New Roman"/>
        <family val="1"/>
        <charset val="204"/>
      </rPr>
      <t>Федеральное казенное учреждение «151 финансово-экономическая служба» Министерства обороны Российской Федерации</t>
    </r>
  </si>
  <si>
    <r>
      <t xml:space="preserve">Администратор: 
</t>
    </r>
    <r>
      <rPr>
        <b/>
        <sz val="10"/>
        <color theme="1"/>
        <rFont val="Times New Roman"/>
        <family val="1"/>
        <charset val="204"/>
      </rPr>
      <t>Управление Министерства внутренних дел Российской Федерации по Мурманской области</t>
    </r>
  </si>
  <si>
    <r>
      <t xml:space="preserve">Администратор: 
</t>
    </r>
    <r>
      <rPr>
        <b/>
        <sz val="10"/>
        <color theme="1"/>
        <rFont val="Times New Roman"/>
        <family val="1"/>
        <charset val="204"/>
      </rPr>
      <t>Министерство юстиции Российской Федерации по Мурманской области</t>
    </r>
  </si>
  <si>
    <r>
      <t xml:space="preserve">Администратор: 
</t>
    </r>
    <r>
      <rPr>
        <b/>
        <sz val="10"/>
        <color theme="1"/>
        <rFont val="Times New Roman"/>
        <family val="1"/>
        <charset val="204"/>
      </rPr>
      <t>Управления Федеральной службы государственной регистрации, кадастра и картографии по Мурманской области</t>
    </r>
  </si>
  <si>
    <r>
      <t xml:space="preserve">Администратор: 
</t>
    </r>
    <r>
      <rPr>
        <b/>
        <sz val="10"/>
        <color theme="1"/>
        <rFont val="Times New Roman"/>
        <family val="1"/>
        <charset val="204"/>
      </rPr>
      <t>Мурманская областная Дума</t>
    </r>
  </si>
  <si>
    <r>
      <t xml:space="preserve">Администратор: 
</t>
    </r>
    <r>
      <rPr>
        <b/>
        <sz val="10"/>
        <color theme="1"/>
        <rFont val="Times New Roman"/>
        <family val="1"/>
        <charset val="204"/>
      </rPr>
      <t>Министерство труда и социального развития Мурманской области</t>
    </r>
  </si>
  <si>
    <r>
      <t xml:space="preserve">Администратор: 
</t>
    </r>
    <r>
      <rPr>
        <b/>
        <sz val="10"/>
        <color theme="1"/>
        <rFont val="Times New Roman"/>
        <family val="1"/>
        <charset val="204"/>
      </rPr>
      <t>Министерство образования и науки Мурманской области</t>
    </r>
  </si>
  <si>
    <r>
      <t xml:space="preserve">Администратор: 
</t>
    </r>
    <r>
      <rPr>
        <b/>
        <sz val="10"/>
        <color theme="1"/>
        <rFont val="Times New Roman"/>
        <family val="1"/>
        <charset val="204"/>
      </rPr>
      <t>Министерство здравоохранения Мурманской области</t>
    </r>
  </si>
  <si>
    <r>
      <t xml:space="preserve">Администратор: 
</t>
    </r>
    <r>
      <rPr>
        <b/>
        <sz val="10"/>
        <color theme="1"/>
        <rFont val="Times New Roman"/>
        <family val="1"/>
        <charset val="204"/>
      </rPr>
      <t>Министерство транспорта и дорожного хозяйства Мурманской области</t>
    </r>
  </si>
  <si>
    <r>
      <t xml:space="preserve">Администратор: 
</t>
    </r>
    <r>
      <rPr>
        <b/>
        <sz val="10"/>
        <color theme="1"/>
        <rFont val="Times New Roman"/>
        <family val="1"/>
        <charset val="204"/>
      </rPr>
      <t>Министерство строительства Мурманской области</t>
    </r>
  </si>
  <si>
    <r>
      <t xml:space="preserve">Администратор: 
</t>
    </r>
    <r>
      <rPr>
        <b/>
        <sz val="10"/>
        <color theme="1"/>
        <rFont val="Times New Roman"/>
        <family val="1"/>
        <charset val="204"/>
      </rPr>
      <t>Министерство финансов Мурманской области</t>
    </r>
  </si>
  <si>
    <r>
      <t xml:space="preserve">Администратор: 
</t>
    </r>
    <r>
      <rPr>
        <b/>
        <sz val="10"/>
        <color theme="1"/>
        <rFont val="Times New Roman"/>
        <family val="1"/>
        <charset val="204"/>
      </rPr>
      <t>Министерство развития Арктики и экономики Мурманской области</t>
    </r>
  </si>
  <si>
    <r>
      <t xml:space="preserve">Администратор: 
</t>
    </r>
    <r>
      <rPr>
        <b/>
        <sz val="10"/>
        <color theme="1"/>
        <rFont val="Times New Roman"/>
        <family val="1"/>
        <charset val="204"/>
      </rPr>
      <t>Министерство имущественных отношений Мурманской области</t>
    </r>
  </si>
  <si>
    <r>
      <rPr>
        <sz val="10"/>
        <color theme="1"/>
        <rFont val="Times New Roman"/>
        <family val="1"/>
        <charset val="204"/>
      </rPr>
      <t xml:space="preserve">Администратор: </t>
    </r>
    <r>
      <rPr>
        <b/>
        <sz val="10"/>
        <color theme="1"/>
        <rFont val="Times New Roman"/>
        <family val="1"/>
        <charset val="204"/>
      </rPr>
      <t xml:space="preserve">
Министерство природных ресурсов, экологии и рыбного хозяйства Мурманской области</t>
    </r>
  </si>
  <si>
    <r>
      <t xml:space="preserve">Администратор: 
</t>
    </r>
    <r>
      <rPr>
        <b/>
        <sz val="10"/>
        <color theme="1"/>
        <rFont val="Times New Roman"/>
        <family val="1"/>
        <charset val="204"/>
      </rPr>
      <t>Аппарат Правительства Мурманской области (министерство)</t>
    </r>
  </si>
  <si>
    <r>
      <t xml:space="preserve">Администратор: 
</t>
    </r>
    <r>
      <rPr>
        <b/>
        <sz val="10"/>
        <color theme="1"/>
        <rFont val="Times New Roman"/>
        <family val="1"/>
        <charset val="204"/>
      </rPr>
      <t>Министерство градостроительства и благоустройства Мурманской области</t>
    </r>
  </si>
  <si>
    <r>
      <t xml:space="preserve">Администратор: 
</t>
    </r>
    <r>
      <rPr>
        <b/>
        <sz val="10"/>
        <color theme="1"/>
        <rFont val="Times New Roman"/>
        <family val="1"/>
        <charset val="204"/>
      </rPr>
      <t>Министерство юстиции Мурманской области</t>
    </r>
  </si>
  <si>
    <r>
      <t xml:space="preserve">Администратор: 
</t>
    </r>
    <r>
      <rPr>
        <b/>
        <sz val="10"/>
        <color theme="1"/>
        <rFont val="Times New Roman"/>
        <family val="1"/>
        <charset val="204"/>
      </rPr>
      <t>Министерство культуры Мурманской области</t>
    </r>
  </si>
  <si>
    <r>
      <t xml:space="preserve">Администратор: 
</t>
    </r>
    <r>
      <rPr>
        <b/>
        <sz val="10"/>
        <color theme="1"/>
        <rFont val="Times New Roman"/>
        <family val="1"/>
        <charset val="204"/>
      </rPr>
      <t>Министерство спорта Мурманской области</t>
    </r>
  </si>
  <si>
    <r>
      <t xml:space="preserve">Администратор: 
</t>
    </r>
    <r>
      <rPr>
        <b/>
        <sz val="10"/>
        <color theme="1"/>
        <rFont val="Times New Roman"/>
        <family val="1"/>
        <charset val="204"/>
      </rPr>
      <t>Комитет государственного и финансового контроля Мурманской области</t>
    </r>
  </si>
  <si>
    <r>
      <t xml:space="preserve">Администратор: 
</t>
    </r>
    <r>
      <rPr>
        <b/>
        <sz val="10"/>
        <color theme="1"/>
        <rFont val="Times New Roman"/>
        <family val="1"/>
        <charset val="204"/>
      </rPr>
      <t>Министерство региональной безопасности Мурманской области</t>
    </r>
  </si>
  <si>
    <r>
      <t xml:space="preserve">Администратор: 
</t>
    </r>
    <r>
      <rPr>
        <b/>
        <sz val="10"/>
        <color theme="1"/>
        <rFont val="Times New Roman"/>
        <family val="1"/>
        <charset val="204"/>
      </rPr>
      <t>Комитет по туризму Мурманской области</t>
    </r>
  </si>
  <si>
    <r>
      <t xml:space="preserve">Администратор: 
</t>
    </r>
    <r>
      <rPr>
        <b/>
        <sz val="10"/>
        <color theme="1"/>
        <rFont val="Times New Roman"/>
        <family val="1"/>
        <charset val="204"/>
      </rPr>
      <t>Министерство внутренней политики Мурманской области</t>
    </r>
  </si>
  <si>
    <r>
      <t xml:space="preserve">Администратор: 
</t>
    </r>
    <r>
      <rPr>
        <b/>
        <sz val="10"/>
        <color theme="1"/>
        <rFont val="Times New Roman"/>
        <family val="1"/>
        <charset val="204"/>
      </rPr>
      <t>Министерство государственного жилищного и строительного надзора Мурманской области</t>
    </r>
  </si>
  <si>
    <r>
      <t xml:space="preserve">Администратор: 
</t>
    </r>
    <r>
      <rPr>
        <b/>
        <sz val="10"/>
        <color theme="1"/>
        <rFont val="Times New Roman"/>
        <family val="1"/>
        <charset val="204"/>
      </rPr>
      <t>Аппарат Уполномоченного по правам человека в Мурманской области</t>
    </r>
  </si>
  <si>
    <r>
      <t xml:space="preserve">Администратор: 
</t>
    </r>
    <r>
      <rPr>
        <b/>
        <sz val="10"/>
        <color theme="1"/>
        <rFont val="Times New Roman"/>
        <family val="1"/>
        <charset val="204"/>
      </rPr>
      <t>Избирательная комиссия Мурманской области</t>
    </r>
  </si>
  <si>
    <r>
      <t xml:space="preserve">Администратор: 
</t>
    </r>
    <r>
      <rPr>
        <b/>
        <sz val="10"/>
        <color theme="1"/>
        <rFont val="Times New Roman"/>
        <family val="1"/>
        <charset val="204"/>
      </rPr>
      <t>Контрольно-счетная палата Мурманской области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</si>
</sst>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dd/mm/yy;@"/>
    <numFmt numFmtId="166" formatCode="#,##0.0"/>
  </numFmts>
  <fonts count="14" x14ac:knownFonts="1">
    <font>
      <sz val="11"/>
      <name val="Calibri"/>
      <family val="2"/>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b/>
      <sz val="10"/>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0"/>
      <color theme="1"/>
      <name val="Times New Roman"/>
      <family val="1"/>
      <charset val="204"/>
    </font>
    <font>
      <sz val="10"/>
      <color rgb="FF000000"/>
      <name val="Times New Roman"/>
      <family val="1"/>
      <charset val="204"/>
    </font>
    <font>
      <sz val="10"/>
      <name val="Times New Roman"/>
      <family val="1"/>
      <charset val="204"/>
    </font>
    <font>
      <b/>
      <sz val="10"/>
      <color theme="1"/>
      <name val="Times New Roman"/>
      <family val="1"/>
      <charset val="204"/>
    </font>
    <font>
      <sz val="10"/>
      <color theme="1" tint="4.9989318521683403E-2"/>
      <name val="Times New Roman"/>
      <family val="1"/>
      <charset val="204"/>
    </font>
    <font>
      <b/>
      <sz val="12"/>
      <color theme="1"/>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25">
    <border>
      <left/>
      <right/>
      <top/>
      <bottom/>
      <diagonal/>
    </border>
    <border>
      <left/>
      <right/>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50">
    <xf numFmtId="0" fontId="0" fillId="0" borderId="0"/>
    <xf numFmtId="0" fontId="1" fillId="0" borderId="1">
      <alignment horizontal="center" vertical="center" wrapText="1"/>
    </xf>
    <xf numFmtId="0" fontId="2" fillId="0" borderId="1">
      <alignment horizontal="right" wrapText="1"/>
    </xf>
    <xf numFmtId="0" fontId="3" fillId="0" borderId="1"/>
    <xf numFmtId="0" fontId="1" fillId="0" borderId="1">
      <alignment horizontal="center" wrapText="1"/>
    </xf>
    <xf numFmtId="0" fontId="2" fillId="0" borderId="1"/>
    <xf numFmtId="0" fontId="2" fillId="0" borderId="1">
      <alignment horizontal="center"/>
    </xf>
    <xf numFmtId="0" fontId="2" fillId="0" borderId="1">
      <alignment horizontal="center" vertical="center" wrapText="1"/>
    </xf>
    <xf numFmtId="49" fontId="2" fillId="0" borderId="1">
      <alignment horizontal="left" wrapText="1"/>
    </xf>
    <xf numFmtId="0" fontId="2" fillId="0" borderId="2">
      <alignment horizontal="left" vertical="center" wrapText="1"/>
    </xf>
    <xf numFmtId="1" fontId="2" fillId="0" borderId="1">
      <alignment horizontal="center" shrinkToFit="1"/>
    </xf>
    <xf numFmtId="0" fontId="2" fillId="0" borderId="3">
      <alignment horizontal="left" vertical="center" wrapText="1"/>
    </xf>
    <xf numFmtId="49" fontId="2" fillId="2" borderId="1">
      <alignment horizontal="left"/>
    </xf>
    <xf numFmtId="0" fontId="2" fillId="2" borderId="1">
      <alignment wrapText="1"/>
    </xf>
    <xf numFmtId="49" fontId="2" fillId="2" borderId="1">
      <alignment horizontal="left" wrapText="1"/>
    </xf>
    <xf numFmtId="0" fontId="2" fillId="2" borderId="4">
      <alignment horizontal="center"/>
    </xf>
    <xf numFmtId="0" fontId="2" fillId="0" borderId="4">
      <alignment vertical="center" wrapText="1"/>
    </xf>
    <xf numFmtId="49" fontId="2" fillId="0" borderId="4"/>
    <xf numFmtId="0" fontId="2" fillId="0" borderId="4">
      <alignment horizontal="right" wrapText="1"/>
    </xf>
    <xf numFmtId="49" fontId="2" fillId="0" borderId="1">
      <alignment horizontal="center"/>
    </xf>
    <xf numFmtId="49" fontId="2" fillId="0" borderId="1"/>
    <xf numFmtId="49" fontId="2" fillId="0" borderId="1">
      <alignment horizontal="center" vertical="center" wrapText="1"/>
    </xf>
    <xf numFmtId="0" fontId="2" fillId="0" borderId="1">
      <alignment vertical="center"/>
    </xf>
    <xf numFmtId="49" fontId="4" fillId="0" borderId="1">
      <alignment vertical="center"/>
    </xf>
    <xf numFmtId="49" fontId="4" fillId="0" borderId="1">
      <alignment horizontal="center" vertical="center"/>
    </xf>
    <xf numFmtId="0" fontId="2" fillId="0" borderId="5">
      <alignment horizontal="center" vertical="center" wrapText="1"/>
    </xf>
    <xf numFmtId="1" fontId="2" fillId="0" borderId="5">
      <alignment horizontal="center" vertical="center" shrinkToFit="1"/>
    </xf>
    <xf numFmtId="0" fontId="2" fillId="0" borderId="5">
      <alignment horizontal="left" vertical="center" wrapText="1"/>
    </xf>
    <xf numFmtId="4" fontId="2" fillId="0" borderId="5">
      <alignment horizontal="center" vertical="center" wrapText="1"/>
    </xf>
    <xf numFmtId="164" fontId="2" fillId="0" borderId="5">
      <alignment horizontal="center" vertical="center" wrapText="1"/>
    </xf>
    <xf numFmtId="0" fontId="2" fillId="0" borderId="5">
      <alignment vertical="center" wrapText="1"/>
    </xf>
    <xf numFmtId="1" fontId="2" fillId="0" borderId="5">
      <alignment horizontal="center" vertical="center" wrapText="1"/>
    </xf>
    <xf numFmtId="4" fontId="2" fillId="0" borderId="5">
      <alignment horizontal="right" vertical="center" shrinkToFit="1"/>
    </xf>
    <xf numFmtId="0" fontId="2" fillId="0" borderId="4">
      <alignment horizontal="right"/>
    </xf>
    <xf numFmtId="49" fontId="2" fillId="0" borderId="5">
      <alignment horizontal="center"/>
    </xf>
    <xf numFmtId="0" fontId="2" fillId="0" borderId="1">
      <alignment horizontal="left"/>
    </xf>
    <xf numFmtId="49" fontId="2" fillId="0" borderId="2">
      <alignment horizontal="center" vertical="center" wrapText="1"/>
    </xf>
    <xf numFmtId="49" fontId="2" fillId="0" borderId="3"/>
    <xf numFmtId="0" fontId="2" fillId="0" borderId="1">
      <alignment horizontal="left" vertical="top"/>
    </xf>
    <xf numFmtId="49" fontId="2" fillId="0" borderId="1">
      <alignment horizontal="center" vertical="center"/>
    </xf>
    <xf numFmtId="49" fontId="2" fillId="0" borderId="4">
      <alignment horizontal="center" vertical="center" wrapText="1"/>
    </xf>
    <xf numFmtId="165" fontId="2" fillId="0" borderId="1">
      <alignment horizontal="center" vertical="center" wrapText="1"/>
    </xf>
    <xf numFmtId="0" fontId="7" fillId="0" borderId="0"/>
    <xf numFmtId="0" fontId="7" fillId="0" borderId="0"/>
    <xf numFmtId="0" fontId="7" fillId="0" borderId="0"/>
    <xf numFmtId="0" fontId="5" fillId="0" borderId="1"/>
    <xf numFmtId="0" fontId="5" fillId="0" borderId="1"/>
    <xf numFmtId="0" fontId="6" fillId="3" borderId="1"/>
    <xf numFmtId="0" fontId="5" fillId="0" borderId="1"/>
    <xf numFmtId="49" fontId="2" fillId="0" borderId="2">
      <alignment horizontal="center" vertical="center"/>
    </xf>
  </cellStyleXfs>
  <cellXfs count="67">
    <xf numFmtId="0" fontId="0" fillId="0" borderId="0" xfId="0"/>
    <xf numFmtId="0" fontId="9" fillId="0" borderId="1" xfId="3" applyNumberFormat="1" applyFont="1" applyProtection="1"/>
    <xf numFmtId="0" fontId="10" fillId="0" borderId="0" xfId="0" applyFont="1" applyProtection="1">
      <protection locked="0"/>
    </xf>
    <xf numFmtId="0" fontId="12" fillId="0" borderId="1" xfId="3" applyNumberFormat="1" applyFont="1" applyProtection="1"/>
    <xf numFmtId="0" fontId="12" fillId="0" borderId="0" xfId="0" applyFont="1" applyProtection="1">
      <protection locked="0"/>
    </xf>
    <xf numFmtId="0" fontId="10" fillId="0" borderId="0" xfId="0" applyFont="1" applyFill="1" applyProtection="1">
      <protection locked="0"/>
    </xf>
    <xf numFmtId="0" fontId="11" fillId="0" borderId="1" xfId="1" applyNumberFormat="1" applyFont="1" applyFill="1" applyProtection="1">
      <alignment horizontal="center" vertical="center" wrapText="1"/>
    </xf>
    <xf numFmtId="0" fontId="8" fillId="0" borderId="1" xfId="5" applyNumberFormat="1" applyFont="1" applyFill="1" applyProtection="1"/>
    <xf numFmtId="49" fontId="11" fillId="0" borderId="1" xfId="24" applyNumberFormat="1" applyFont="1" applyFill="1" applyProtection="1">
      <alignment horizontal="center" vertical="center"/>
    </xf>
    <xf numFmtId="0" fontId="8" fillId="0" borderId="0" xfId="0" applyFont="1" applyFill="1" applyProtection="1">
      <protection locked="0"/>
    </xf>
    <xf numFmtId="0" fontId="12" fillId="0" borderId="0" xfId="0" applyFont="1" applyFill="1" applyProtection="1">
      <protection locked="0"/>
    </xf>
    <xf numFmtId="0" fontId="8" fillId="0" borderId="1" xfId="2" applyNumberFormat="1" applyFont="1" applyFill="1" applyProtection="1">
      <alignment horizontal="right" wrapText="1"/>
    </xf>
    <xf numFmtId="0" fontId="8" fillId="0" borderId="5" xfId="25" applyNumberFormat="1" applyFont="1" applyFill="1" applyBorder="1" applyAlignment="1" applyProtection="1">
      <alignment horizontal="center" vertical="center" wrapText="1"/>
    </xf>
    <xf numFmtId="0" fontId="8" fillId="0" borderId="5" xfId="25" applyNumberFormat="1" applyFont="1" applyFill="1" applyBorder="1" applyProtection="1">
      <alignment horizontal="center" vertical="center" wrapText="1"/>
    </xf>
    <xf numFmtId="0" fontId="8" fillId="0" borderId="19" xfId="25" applyNumberFormat="1" applyFont="1" applyFill="1" applyBorder="1" applyProtection="1">
      <alignment horizontal="center" vertical="center" wrapText="1"/>
    </xf>
    <xf numFmtId="0" fontId="8" fillId="0" borderId="18" xfId="25" applyNumberFormat="1" applyFont="1" applyFill="1" applyBorder="1" applyProtection="1">
      <alignment horizontal="center" vertical="center" wrapText="1"/>
    </xf>
    <xf numFmtId="0" fontId="8" fillId="0" borderId="5" xfId="25" applyFont="1" applyFill="1" applyBorder="1">
      <alignment horizontal="center" vertical="center" wrapText="1"/>
    </xf>
    <xf numFmtId="166" fontId="11" fillId="0" borderId="5" xfId="25" applyNumberFormat="1" applyFont="1" applyFill="1" applyBorder="1" applyAlignment="1" applyProtection="1">
      <alignment horizontal="right" vertical="center" wrapText="1"/>
    </xf>
    <xf numFmtId="166" fontId="11" fillId="0" borderId="19" xfId="25" applyNumberFormat="1" applyFont="1" applyFill="1" applyBorder="1" applyAlignment="1" applyProtection="1">
      <alignment horizontal="right" vertical="center" wrapText="1"/>
    </xf>
    <xf numFmtId="1" fontId="8" fillId="0" borderId="18" xfId="26" applyNumberFormat="1" applyFont="1" applyFill="1" applyBorder="1" applyProtection="1">
      <alignment horizontal="center" vertical="center" shrinkToFit="1"/>
    </xf>
    <xf numFmtId="49" fontId="8" fillId="0" borderId="5" xfId="25" applyNumberFormat="1" applyFont="1" applyFill="1" applyBorder="1">
      <alignment horizontal="center" vertical="center" wrapText="1"/>
    </xf>
    <xf numFmtId="49" fontId="8" fillId="0" borderId="5" xfId="30" applyNumberFormat="1" applyFont="1" applyFill="1" applyBorder="1" applyAlignment="1" applyProtection="1">
      <alignment vertical="center" wrapText="1"/>
    </xf>
    <xf numFmtId="49" fontId="8" fillId="0" borderId="5" xfId="31" applyNumberFormat="1" applyFont="1" applyFill="1" applyBorder="1" applyProtection="1">
      <alignment horizontal="center" vertical="center" wrapText="1"/>
    </xf>
    <xf numFmtId="49" fontId="8" fillId="0" borderId="5" xfId="30" applyNumberFormat="1" applyFont="1" applyFill="1" applyBorder="1" applyProtection="1">
      <alignment vertical="center" wrapText="1"/>
    </xf>
    <xf numFmtId="166" fontId="8" fillId="0" borderId="5" xfId="32" applyNumberFormat="1" applyFont="1" applyFill="1" applyBorder="1" applyProtection="1">
      <alignment horizontal="right" vertical="center" shrinkToFit="1"/>
    </xf>
    <xf numFmtId="166" fontId="8" fillId="0" borderId="19" xfId="32" applyNumberFormat="1" applyFont="1" applyFill="1" applyBorder="1" applyProtection="1">
      <alignment horizontal="right" vertical="center" shrinkToFit="1"/>
    </xf>
    <xf numFmtId="166" fontId="11" fillId="0" borderId="5" xfId="32" applyNumberFormat="1" applyFont="1" applyFill="1" applyBorder="1" applyProtection="1">
      <alignment horizontal="right" vertical="center" shrinkToFit="1"/>
    </xf>
    <xf numFmtId="166" fontId="11" fillId="0" borderId="19" xfId="32" applyNumberFormat="1" applyFont="1" applyFill="1" applyBorder="1" applyProtection="1">
      <alignment horizontal="right" vertical="center" shrinkToFit="1"/>
    </xf>
    <xf numFmtId="0" fontId="8" fillId="0" borderId="5" xfId="30" applyNumberFormat="1" applyFont="1" applyFill="1" applyBorder="1" applyProtection="1">
      <alignment vertical="center" wrapText="1"/>
    </xf>
    <xf numFmtId="1" fontId="8" fillId="0" borderId="5" xfId="31" applyNumberFormat="1" applyFont="1" applyFill="1" applyBorder="1" applyProtection="1">
      <alignment horizontal="center" vertical="center" wrapText="1"/>
    </xf>
    <xf numFmtId="0" fontId="8" fillId="0" borderId="5" xfId="30" applyNumberFormat="1" applyFont="1" applyFill="1" applyBorder="1" applyAlignment="1" applyProtection="1">
      <alignment vertical="top" wrapText="1"/>
    </xf>
    <xf numFmtId="49" fontId="8" fillId="0" borderId="18" xfId="26" applyNumberFormat="1" applyFont="1" applyFill="1" applyBorder="1" applyProtection="1">
      <alignment horizontal="center" vertical="center" shrinkToFit="1"/>
    </xf>
    <xf numFmtId="49" fontId="8" fillId="0" borderId="5" xfId="30" applyNumberFormat="1" applyFont="1" applyFill="1" applyBorder="1" applyAlignment="1" applyProtection="1">
      <alignment vertical="top" wrapText="1"/>
    </xf>
    <xf numFmtId="49" fontId="8" fillId="0" borderId="5" xfId="25" applyNumberFormat="1" applyFont="1" applyFill="1" applyBorder="1" applyAlignment="1">
      <alignment horizontal="center" vertical="center" wrapText="1"/>
    </xf>
    <xf numFmtId="49" fontId="8" fillId="0" borderId="20" xfId="26" applyNumberFormat="1" applyFont="1" applyFill="1" applyBorder="1" applyProtection="1">
      <alignment horizontal="center" vertical="center" shrinkToFit="1"/>
    </xf>
    <xf numFmtId="49" fontId="8" fillId="0" borderId="21" xfId="25" applyNumberFormat="1" applyFont="1" applyFill="1" applyBorder="1">
      <alignment horizontal="center" vertical="center" wrapText="1"/>
    </xf>
    <xf numFmtId="49" fontId="8" fillId="0" borderId="21" xfId="30" applyNumberFormat="1" applyFont="1" applyFill="1" applyBorder="1" applyAlignment="1" applyProtection="1">
      <alignment vertical="top" wrapText="1"/>
    </xf>
    <xf numFmtId="49" fontId="8" fillId="0" borderId="21" xfId="31" applyNumberFormat="1" applyFont="1" applyFill="1" applyBorder="1" applyProtection="1">
      <alignment horizontal="center" vertical="center" wrapText="1"/>
    </xf>
    <xf numFmtId="49" fontId="8" fillId="0" borderId="21" xfId="30" applyNumberFormat="1" applyFont="1" applyFill="1" applyBorder="1" applyProtection="1">
      <alignment vertical="center" wrapText="1"/>
    </xf>
    <xf numFmtId="166" fontId="8" fillId="0" borderId="21" xfId="32" applyNumberFormat="1" applyFont="1" applyFill="1" applyBorder="1" applyProtection="1">
      <alignment horizontal="right" vertical="center" shrinkToFit="1"/>
    </xf>
    <xf numFmtId="166" fontId="8" fillId="0" borderId="22" xfId="32" applyNumberFormat="1" applyFont="1" applyFill="1" applyBorder="1" applyProtection="1">
      <alignment horizontal="right" vertical="center" shrinkToFit="1"/>
    </xf>
    <xf numFmtId="0" fontId="8" fillId="0" borderId="1" xfId="33" applyNumberFormat="1" applyFont="1" applyFill="1" applyBorder="1" applyProtection="1">
      <alignment horizontal="right"/>
    </xf>
    <xf numFmtId="0" fontId="11" fillId="0" borderId="11" xfId="33" applyNumberFormat="1" applyFont="1" applyFill="1" applyBorder="1" applyAlignment="1" applyProtection="1">
      <alignment horizontal="right" vertical="center"/>
    </xf>
    <xf numFmtId="166" fontId="11" fillId="0" borderId="8" xfId="32" applyNumberFormat="1" applyFont="1" applyFill="1" applyBorder="1" applyProtection="1">
      <alignment horizontal="right" vertical="center" shrinkToFit="1"/>
    </xf>
    <xf numFmtId="166" fontId="11" fillId="0" borderId="12" xfId="32" applyNumberFormat="1" applyFont="1" applyFill="1" applyBorder="1" applyProtection="1">
      <alignment horizontal="right" vertical="center" shrinkToFit="1"/>
    </xf>
    <xf numFmtId="49" fontId="8" fillId="0" borderId="6" xfId="25" applyNumberFormat="1" applyFont="1" applyFill="1" applyBorder="1" applyAlignment="1" applyProtection="1">
      <alignment horizontal="center" vertical="center" wrapText="1"/>
    </xf>
    <xf numFmtId="49" fontId="11" fillId="0" borderId="6" xfId="25" applyNumberFormat="1" applyFont="1" applyFill="1" applyBorder="1" applyAlignment="1" applyProtection="1">
      <alignment horizontal="center" vertical="center" wrapText="1"/>
    </xf>
    <xf numFmtId="0" fontId="8" fillId="0" borderId="1" xfId="2" applyNumberFormat="1" applyFont="1" applyFill="1" applyProtection="1">
      <alignment horizontal="right" wrapText="1"/>
    </xf>
    <xf numFmtId="0" fontId="8" fillId="0" borderId="1" xfId="2" applyFont="1" applyFill="1">
      <alignment horizontal="right" wrapText="1"/>
    </xf>
    <xf numFmtId="0" fontId="13" fillId="0" borderId="1" xfId="4" applyNumberFormat="1" applyFont="1" applyFill="1" applyProtection="1">
      <alignment horizontal="center" wrapText="1"/>
    </xf>
    <xf numFmtId="0" fontId="13" fillId="0" borderId="1" xfId="4" applyFont="1" applyFill="1">
      <alignment horizontal="center" wrapText="1"/>
    </xf>
    <xf numFmtId="49" fontId="8" fillId="0" borderId="13" xfId="25" applyNumberFormat="1" applyFont="1" applyFill="1" applyBorder="1" applyProtection="1">
      <alignment horizontal="center" vertical="center" wrapText="1"/>
    </xf>
    <xf numFmtId="49" fontId="8" fillId="0" borderId="18" xfId="25" applyNumberFormat="1" applyFont="1" applyFill="1" applyBorder="1">
      <alignment horizontal="center" vertical="center" wrapText="1"/>
    </xf>
    <xf numFmtId="0" fontId="8" fillId="0" borderId="14" xfId="25" applyNumberFormat="1" applyFont="1" applyFill="1" applyBorder="1" applyProtection="1">
      <alignment horizontal="center" vertical="center" wrapText="1"/>
    </xf>
    <xf numFmtId="0" fontId="8" fillId="0" borderId="14" xfId="25" applyFont="1" applyFill="1" applyBorder="1">
      <alignment horizontal="center" vertical="center" wrapText="1"/>
    </xf>
    <xf numFmtId="0" fontId="8" fillId="0" borderId="17" xfId="25" applyFont="1" applyFill="1" applyBorder="1">
      <alignment horizontal="center" vertical="center" wrapText="1"/>
    </xf>
    <xf numFmtId="0" fontId="8" fillId="0" borderId="15" xfId="25" applyNumberFormat="1" applyFont="1" applyFill="1" applyBorder="1" applyAlignment="1" applyProtection="1">
      <alignment horizontal="center" vertical="center" wrapText="1"/>
    </xf>
    <xf numFmtId="0" fontId="8" fillId="0" borderId="16" xfId="25" applyNumberFormat="1" applyFont="1" applyFill="1" applyBorder="1" applyAlignment="1" applyProtection="1">
      <alignment horizontal="center" vertical="center" wrapText="1"/>
    </xf>
    <xf numFmtId="0" fontId="8" fillId="0" borderId="7" xfId="25" applyNumberFormat="1" applyFont="1" applyFill="1" applyBorder="1" applyAlignment="1" applyProtection="1">
      <alignment horizontal="center" vertical="center" wrapText="1"/>
    </xf>
    <xf numFmtId="0" fontId="8" fillId="0" borderId="8" xfId="25" applyNumberFormat="1" applyFont="1" applyFill="1" applyBorder="1" applyAlignment="1" applyProtection="1">
      <alignment horizontal="center" vertical="center" wrapText="1"/>
    </xf>
    <xf numFmtId="0" fontId="8" fillId="0" borderId="23" xfId="25" applyNumberFormat="1" applyFont="1" applyFill="1" applyBorder="1" applyAlignment="1" applyProtection="1">
      <alignment horizontal="center" vertical="center" wrapText="1"/>
    </xf>
    <xf numFmtId="0" fontId="8" fillId="0" borderId="24" xfId="25" applyNumberFormat="1" applyFont="1" applyFill="1" applyBorder="1" applyAlignment="1" applyProtection="1">
      <alignment horizontal="center" vertical="center" wrapText="1"/>
    </xf>
    <xf numFmtId="0" fontId="8" fillId="0" borderId="6" xfId="25" applyNumberFormat="1" applyFont="1" applyFill="1" applyBorder="1" applyAlignment="1" applyProtection="1">
      <alignment horizontal="center" vertical="center" wrapText="1"/>
    </xf>
    <xf numFmtId="0" fontId="8" fillId="0" borderId="9" xfId="25" applyNumberFormat="1" applyFont="1" applyFill="1" applyBorder="1" applyAlignment="1" applyProtection="1">
      <alignment horizontal="center" vertical="top" wrapText="1"/>
    </xf>
    <xf numFmtId="0" fontId="8" fillId="0" borderId="3" xfId="25" applyNumberFormat="1" applyFont="1" applyFill="1" applyBorder="1" applyAlignment="1" applyProtection="1">
      <alignment horizontal="center" vertical="top" wrapText="1"/>
    </xf>
    <xf numFmtId="0" fontId="8" fillId="0" borderId="10" xfId="25" applyNumberFormat="1" applyFont="1" applyFill="1" applyBorder="1" applyAlignment="1" applyProtection="1">
      <alignment horizontal="center" vertical="top" wrapText="1"/>
    </xf>
    <xf numFmtId="0" fontId="11" fillId="0" borderId="6" xfId="25" applyNumberFormat="1" applyFont="1" applyFill="1" applyBorder="1" applyAlignment="1" applyProtection="1">
      <alignment horizontal="center" vertical="center" wrapText="1"/>
    </xf>
  </cellXfs>
  <cellStyles count="50">
    <cellStyle name="br" xfId="44"/>
    <cellStyle name="col" xfId="43"/>
    <cellStyle name="style0" xfId="45"/>
    <cellStyle name="td" xfId="46"/>
    <cellStyle name="tr" xfId="42"/>
    <cellStyle name="xl21" xfId="47"/>
    <cellStyle name="xl22" xfId="1"/>
    <cellStyle name="xl23" xfId="5"/>
    <cellStyle name="xl24" xfId="7"/>
    <cellStyle name="xl25" xfId="20"/>
    <cellStyle name="xl26" xfId="25"/>
    <cellStyle name="xl27" xfId="26"/>
    <cellStyle name="xl28" xfId="33"/>
    <cellStyle name="xl29" xfId="35"/>
    <cellStyle name="xl30" xfId="38"/>
    <cellStyle name="xl31" xfId="48"/>
    <cellStyle name="xl32" xfId="12"/>
    <cellStyle name="xl33" xfId="19"/>
    <cellStyle name="xl34" xfId="13"/>
    <cellStyle name="xl35" xfId="8"/>
    <cellStyle name="xl36" xfId="22"/>
    <cellStyle name="xl37" xfId="27"/>
    <cellStyle name="xl38" xfId="6"/>
    <cellStyle name="xl39" xfId="28"/>
    <cellStyle name="xl40" xfId="29"/>
    <cellStyle name="xl41" xfId="14"/>
    <cellStyle name="xl42" xfId="21"/>
    <cellStyle name="xl43" xfId="23"/>
    <cellStyle name="xl44" xfId="41"/>
    <cellStyle name="xl45" xfId="15"/>
    <cellStyle name="xl46" xfId="16"/>
    <cellStyle name="xl47" xfId="49"/>
    <cellStyle name="xl48" xfId="39"/>
    <cellStyle name="xl49" xfId="17"/>
    <cellStyle name="xl50" xfId="24"/>
    <cellStyle name="xl51" xfId="3"/>
    <cellStyle name="xl52" xfId="30"/>
    <cellStyle name="xl53" xfId="36"/>
    <cellStyle name="xl54" xfId="31"/>
    <cellStyle name="xl55" xfId="40"/>
    <cellStyle name="xl56" xfId="34"/>
    <cellStyle name="xl57" xfId="37"/>
    <cellStyle name="xl58" xfId="9"/>
    <cellStyle name="xl59" xfId="11"/>
    <cellStyle name="xl60" xfId="18"/>
    <cellStyle name="xl61" xfId="32"/>
    <cellStyle name="xl62" xfId="2"/>
    <cellStyle name="xl63" xfId="4"/>
    <cellStyle name="xl64" xfId="10"/>
    <cellStyle name="Обычный" xfId="0" builtinId="0"/>
  </cellStyles>
  <dxfs count="0"/>
  <tableStyles count="0"/>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L391"/>
  <sheetViews>
    <sheetView tabSelected="1" view="pageBreakPreview" topLeftCell="A2" zoomScale="84" zoomScaleNormal="80" zoomScaleSheetLayoutView="84" zoomScalePageLayoutView="70" workbookViewId="0">
      <selection activeCell="F30" sqref="F30"/>
    </sheetView>
  </sheetViews>
  <sheetFormatPr defaultRowHeight="12.75" x14ac:dyDescent="0.2"/>
  <cols>
    <col min="1" max="1" width="28.7109375" style="9" bestFit="1" customWidth="1"/>
    <col min="2" max="2" width="22.140625" style="9" bestFit="1" customWidth="1"/>
    <col min="3" max="3" width="41.5703125" style="9" customWidth="1"/>
    <col min="4" max="4" width="4.42578125" style="9" customWidth="1"/>
    <col min="5" max="5" width="25.5703125" style="9" customWidth="1"/>
    <col min="6" max="6" width="13.85546875" style="9" customWidth="1"/>
    <col min="7" max="7" width="13.5703125" style="9" customWidth="1"/>
    <col min="8" max="8" width="13.42578125" style="9" customWidth="1"/>
    <col min="9" max="9" width="5.5703125" style="2" customWidth="1"/>
    <col min="10" max="12" width="9.140625" style="5"/>
    <col min="13" max="16384" width="9.140625" style="2"/>
  </cols>
  <sheetData>
    <row r="1" spans="1:9" hidden="1" x14ac:dyDescent="0.2">
      <c r="A1" s="6"/>
      <c r="B1" s="6"/>
      <c r="C1" s="6"/>
      <c r="D1" s="6"/>
      <c r="E1" s="6"/>
      <c r="F1" s="6"/>
      <c r="G1" s="47" t="s">
        <v>0</v>
      </c>
      <c r="H1" s="48"/>
      <c r="I1" s="1"/>
    </row>
    <row r="2" spans="1:9" ht="15.75" x14ac:dyDescent="0.25">
      <c r="A2" s="49" t="s">
        <v>717</v>
      </c>
      <c r="B2" s="49"/>
      <c r="C2" s="50"/>
      <c r="D2" s="50"/>
      <c r="E2" s="50"/>
      <c r="F2" s="50"/>
      <c r="G2" s="50"/>
      <c r="H2" s="50"/>
      <c r="I2" s="1"/>
    </row>
    <row r="3" spans="1:9" ht="15.75" x14ac:dyDescent="0.25">
      <c r="A3" s="49" t="s">
        <v>1048</v>
      </c>
      <c r="B3" s="49"/>
      <c r="C3" s="50"/>
      <c r="D3" s="50"/>
      <c r="E3" s="50"/>
      <c r="F3" s="50"/>
      <c r="G3" s="50"/>
      <c r="H3" s="50"/>
      <c r="I3" s="1"/>
    </row>
    <row r="4" spans="1:9" ht="15.95" customHeight="1" x14ac:dyDescent="0.25">
      <c r="A4" s="49" t="s">
        <v>822</v>
      </c>
      <c r="B4" s="49"/>
      <c r="C4" s="50"/>
      <c r="D4" s="50"/>
      <c r="E4" s="50"/>
      <c r="F4" s="50"/>
      <c r="G4" s="50"/>
      <c r="H4" s="50"/>
      <c r="I4" s="1"/>
    </row>
    <row r="5" spans="1:9" ht="19.899999999999999" customHeight="1" x14ac:dyDescent="0.2">
      <c r="A5" s="7"/>
      <c r="B5" s="7"/>
      <c r="C5" s="8"/>
      <c r="D5" s="8"/>
      <c r="E5" s="8"/>
      <c r="F5" s="8"/>
      <c r="G5" s="8"/>
      <c r="H5" s="11" t="s">
        <v>713</v>
      </c>
      <c r="I5" s="1"/>
    </row>
    <row r="6" spans="1:9" ht="24" customHeight="1" x14ac:dyDescent="0.2">
      <c r="A6" s="51" t="s">
        <v>2</v>
      </c>
      <c r="B6" s="53" t="s">
        <v>3</v>
      </c>
      <c r="C6" s="54"/>
      <c r="D6" s="56" t="s">
        <v>712</v>
      </c>
      <c r="E6" s="57"/>
      <c r="F6" s="53" t="s">
        <v>4</v>
      </c>
      <c r="G6" s="54"/>
      <c r="H6" s="55"/>
      <c r="I6" s="1"/>
    </row>
    <row r="7" spans="1:9" ht="59.25" customHeight="1" x14ac:dyDescent="0.2">
      <c r="A7" s="52"/>
      <c r="B7" s="12" t="s">
        <v>5</v>
      </c>
      <c r="C7" s="13" t="s">
        <v>6</v>
      </c>
      <c r="D7" s="58"/>
      <c r="E7" s="59"/>
      <c r="F7" s="13" t="s">
        <v>716</v>
      </c>
      <c r="G7" s="13" t="s">
        <v>715</v>
      </c>
      <c r="H7" s="14" t="s">
        <v>714</v>
      </c>
      <c r="I7" s="1"/>
    </row>
    <row r="8" spans="1:9" ht="15.4" customHeight="1" x14ac:dyDescent="0.2">
      <c r="A8" s="15">
        <v>1</v>
      </c>
      <c r="B8" s="16">
        <v>2</v>
      </c>
      <c r="C8" s="13">
        <v>3</v>
      </c>
      <c r="D8" s="60">
        <v>4</v>
      </c>
      <c r="E8" s="61"/>
      <c r="F8" s="13">
        <v>5</v>
      </c>
      <c r="G8" s="13">
        <v>6</v>
      </c>
      <c r="H8" s="14">
        <v>7</v>
      </c>
      <c r="I8" s="1"/>
    </row>
    <row r="9" spans="1:9" ht="29.25" customHeight="1" x14ac:dyDescent="0.2">
      <c r="A9" s="62" t="s">
        <v>1049</v>
      </c>
      <c r="B9" s="62"/>
      <c r="C9" s="62"/>
      <c r="D9" s="62"/>
      <c r="E9" s="62"/>
      <c r="F9" s="17">
        <f>SUM(F10:F18)</f>
        <v>127933.58199999999</v>
      </c>
      <c r="G9" s="17">
        <f t="shared" ref="G9:H9" si="0">SUM(G10:G18)</f>
        <v>133050.92499999999</v>
      </c>
      <c r="H9" s="18">
        <f t="shared" si="0"/>
        <v>138372.962</v>
      </c>
      <c r="I9" s="1"/>
    </row>
    <row r="10" spans="1:9" ht="63.75" x14ac:dyDescent="0.2">
      <c r="A10" s="19" t="s">
        <v>7</v>
      </c>
      <c r="B10" s="20" t="s">
        <v>9</v>
      </c>
      <c r="C10" s="21" t="s">
        <v>8</v>
      </c>
      <c r="D10" s="22" t="s">
        <v>10</v>
      </c>
      <c r="E10" s="23" t="s">
        <v>718</v>
      </c>
      <c r="F10" s="24">
        <v>6.2190000000000003</v>
      </c>
      <c r="G10" s="24">
        <v>6.4669999999999996</v>
      </c>
      <c r="H10" s="25">
        <v>6.726</v>
      </c>
      <c r="I10" s="1"/>
    </row>
    <row r="11" spans="1:9" ht="76.5" x14ac:dyDescent="0.2">
      <c r="A11" s="19" t="s">
        <v>11</v>
      </c>
      <c r="B11" s="20" t="s">
        <v>13</v>
      </c>
      <c r="C11" s="21" t="s">
        <v>12</v>
      </c>
      <c r="D11" s="22" t="s">
        <v>10</v>
      </c>
      <c r="E11" s="23" t="s">
        <v>718</v>
      </c>
      <c r="F11" s="24">
        <v>10529.106</v>
      </c>
      <c r="G11" s="24">
        <v>10950.27</v>
      </c>
      <c r="H11" s="25">
        <v>11388.281000000001</v>
      </c>
      <c r="I11" s="1"/>
    </row>
    <row r="12" spans="1:9" ht="63.75" x14ac:dyDescent="0.2">
      <c r="A12" s="19" t="s">
        <v>14</v>
      </c>
      <c r="B12" s="20" t="s">
        <v>16</v>
      </c>
      <c r="C12" s="21" t="s">
        <v>15</v>
      </c>
      <c r="D12" s="22" t="s">
        <v>10</v>
      </c>
      <c r="E12" s="23" t="s">
        <v>718</v>
      </c>
      <c r="F12" s="24">
        <v>64.438999999999993</v>
      </c>
      <c r="G12" s="24">
        <v>67.016999999999996</v>
      </c>
      <c r="H12" s="25">
        <v>69.697000000000003</v>
      </c>
      <c r="I12" s="1"/>
    </row>
    <row r="13" spans="1:9" ht="63.75" x14ac:dyDescent="0.2">
      <c r="A13" s="19" t="s">
        <v>17</v>
      </c>
      <c r="B13" s="20" t="s">
        <v>18</v>
      </c>
      <c r="C13" s="21" t="s">
        <v>727</v>
      </c>
      <c r="D13" s="22" t="s">
        <v>10</v>
      </c>
      <c r="E13" s="23" t="s">
        <v>718</v>
      </c>
      <c r="F13" s="24">
        <v>34848.81</v>
      </c>
      <c r="G13" s="24">
        <v>36242.762000000002</v>
      </c>
      <c r="H13" s="25">
        <v>37692.472999999998</v>
      </c>
      <c r="I13" s="1"/>
    </row>
    <row r="14" spans="1:9" ht="63.75" x14ac:dyDescent="0.2">
      <c r="A14" s="19" t="s">
        <v>19</v>
      </c>
      <c r="B14" s="20" t="s">
        <v>20</v>
      </c>
      <c r="C14" s="21" t="s">
        <v>728</v>
      </c>
      <c r="D14" s="22" t="s">
        <v>10</v>
      </c>
      <c r="E14" s="23" t="s">
        <v>718</v>
      </c>
      <c r="F14" s="24">
        <v>7.234</v>
      </c>
      <c r="G14" s="24">
        <v>7.524</v>
      </c>
      <c r="H14" s="25">
        <v>7.8250000000000002</v>
      </c>
      <c r="I14" s="1"/>
    </row>
    <row r="15" spans="1:9" ht="63.75" x14ac:dyDescent="0.2">
      <c r="A15" s="19" t="s">
        <v>21</v>
      </c>
      <c r="B15" s="20" t="s">
        <v>23</v>
      </c>
      <c r="C15" s="21" t="s">
        <v>22</v>
      </c>
      <c r="D15" s="22" t="s">
        <v>10</v>
      </c>
      <c r="E15" s="23" t="s">
        <v>718</v>
      </c>
      <c r="F15" s="24">
        <v>75424.33</v>
      </c>
      <c r="G15" s="24">
        <v>78441.303</v>
      </c>
      <c r="H15" s="25">
        <v>81578.956000000006</v>
      </c>
      <c r="I15" s="1"/>
    </row>
    <row r="16" spans="1:9" ht="63.75" x14ac:dyDescent="0.2">
      <c r="A16" s="19" t="s">
        <v>24</v>
      </c>
      <c r="B16" s="20" t="s">
        <v>25</v>
      </c>
      <c r="C16" s="21" t="s">
        <v>729</v>
      </c>
      <c r="D16" s="22" t="s">
        <v>10</v>
      </c>
      <c r="E16" s="23" t="s">
        <v>718</v>
      </c>
      <c r="F16" s="24">
        <v>41.189</v>
      </c>
      <c r="G16" s="24">
        <v>42.837000000000003</v>
      </c>
      <c r="H16" s="25">
        <v>44.55</v>
      </c>
      <c r="I16" s="1"/>
    </row>
    <row r="17" spans="1:9" ht="69" customHeight="1" x14ac:dyDescent="0.2">
      <c r="A17" s="19" t="s">
        <v>26</v>
      </c>
      <c r="B17" s="20" t="s">
        <v>28</v>
      </c>
      <c r="C17" s="21" t="s">
        <v>27</v>
      </c>
      <c r="D17" s="22" t="s">
        <v>10</v>
      </c>
      <c r="E17" s="23" t="s">
        <v>718</v>
      </c>
      <c r="F17" s="24">
        <v>7012.2510000000002</v>
      </c>
      <c r="G17" s="24">
        <v>7292.741</v>
      </c>
      <c r="H17" s="25">
        <v>7584.45</v>
      </c>
      <c r="I17" s="1"/>
    </row>
    <row r="18" spans="1:9" ht="98.25" customHeight="1" x14ac:dyDescent="0.2">
      <c r="A18" s="19" t="s">
        <v>29</v>
      </c>
      <c r="B18" s="20" t="s">
        <v>30</v>
      </c>
      <c r="C18" s="21" t="s">
        <v>730</v>
      </c>
      <c r="D18" s="22" t="s">
        <v>10</v>
      </c>
      <c r="E18" s="23" t="s">
        <v>718</v>
      </c>
      <c r="F18" s="24">
        <v>4.0000000000000001E-3</v>
      </c>
      <c r="G18" s="24">
        <v>4.0000000000000001E-3</v>
      </c>
      <c r="H18" s="25">
        <v>4.0000000000000001E-3</v>
      </c>
      <c r="I18" s="1"/>
    </row>
    <row r="19" spans="1:9" ht="40.5" customHeight="1" x14ac:dyDescent="0.2">
      <c r="A19" s="62" t="s">
        <v>1050</v>
      </c>
      <c r="B19" s="62"/>
      <c r="C19" s="62"/>
      <c r="D19" s="62"/>
      <c r="E19" s="62"/>
      <c r="F19" s="26">
        <f>F20</f>
        <v>32</v>
      </c>
      <c r="G19" s="26">
        <f t="shared" ref="G19:H19" si="1">G20</f>
        <v>28</v>
      </c>
      <c r="H19" s="27">
        <f t="shared" si="1"/>
        <v>32</v>
      </c>
      <c r="I19" s="1"/>
    </row>
    <row r="20" spans="1:9" ht="165.75" x14ac:dyDescent="0.2">
      <c r="A20" s="19" t="s">
        <v>31</v>
      </c>
      <c r="B20" s="16" t="s">
        <v>33</v>
      </c>
      <c r="C20" s="28" t="s">
        <v>32</v>
      </c>
      <c r="D20" s="29" t="s">
        <v>34</v>
      </c>
      <c r="E20" s="28" t="s">
        <v>719</v>
      </c>
      <c r="F20" s="24">
        <v>32</v>
      </c>
      <c r="G20" s="24">
        <v>28</v>
      </c>
      <c r="H20" s="25">
        <v>32</v>
      </c>
      <c r="I20" s="1"/>
    </row>
    <row r="21" spans="1:9" ht="39.75" customHeight="1" x14ac:dyDescent="0.2">
      <c r="A21" s="63" t="s">
        <v>1051</v>
      </c>
      <c r="B21" s="64"/>
      <c r="C21" s="64"/>
      <c r="D21" s="64"/>
      <c r="E21" s="65"/>
      <c r="F21" s="26">
        <f>F22</f>
        <v>1071.0160000000001</v>
      </c>
      <c r="G21" s="26">
        <f t="shared" ref="G21:H21" si="2">G22</f>
        <v>1071.0160000000001</v>
      </c>
      <c r="H21" s="27">
        <f t="shared" si="2"/>
        <v>1071.0160000000001</v>
      </c>
      <c r="I21" s="1"/>
    </row>
    <row r="22" spans="1:9" ht="127.5" x14ac:dyDescent="0.2">
      <c r="A22" s="19" t="s">
        <v>35</v>
      </c>
      <c r="B22" s="16" t="s">
        <v>37</v>
      </c>
      <c r="C22" s="30" t="s">
        <v>36</v>
      </c>
      <c r="D22" s="29" t="s">
        <v>38</v>
      </c>
      <c r="E22" s="28" t="s">
        <v>814</v>
      </c>
      <c r="F22" s="24">
        <v>1071.0160000000001</v>
      </c>
      <c r="G22" s="24">
        <v>1071.0160000000001</v>
      </c>
      <c r="H22" s="25">
        <v>1071.0160000000001</v>
      </c>
      <c r="I22" s="1"/>
    </row>
    <row r="23" spans="1:9" ht="32.25" customHeight="1" x14ac:dyDescent="0.2">
      <c r="A23" s="66" t="s">
        <v>1052</v>
      </c>
      <c r="B23" s="66"/>
      <c r="C23" s="66"/>
      <c r="D23" s="66"/>
      <c r="E23" s="66"/>
      <c r="F23" s="26">
        <f>F24</f>
        <v>2</v>
      </c>
      <c r="G23" s="26">
        <f t="shared" ref="G23:H23" si="3">G24</f>
        <v>2</v>
      </c>
      <c r="H23" s="27">
        <f t="shared" si="3"/>
        <v>2</v>
      </c>
      <c r="I23" s="1"/>
    </row>
    <row r="24" spans="1:9" ht="127.5" x14ac:dyDescent="0.2">
      <c r="A24" s="19" t="s">
        <v>39</v>
      </c>
      <c r="B24" s="16" t="s">
        <v>40</v>
      </c>
      <c r="C24" s="30" t="s">
        <v>36</v>
      </c>
      <c r="D24" s="29" t="s">
        <v>41</v>
      </c>
      <c r="E24" s="28" t="s">
        <v>815</v>
      </c>
      <c r="F24" s="24">
        <v>2</v>
      </c>
      <c r="G24" s="24">
        <v>2</v>
      </c>
      <c r="H24" s="25">
        <v>2</v>
      </c>
      <c r="I24" s="1"/>
    </row>
    <row r="25" spans="1:9" ht="24.75" customHeight="1" x14ac:dyDescent="0.2">
      <c r="A25" s="62" t="s">
        <v>1053</v>
      </c>
      <c r="B25" s="62"/>
      <c r="C25" s="62"/>
      <c r="D25" s="62"/>
      <c r="E25" s="62"/>
      <c r="F25" s="26">
        <f>SUM(F26:F65)</f>
        <v>100859677.82999998</v>
      </c>
      <c r="G25" s="26">
        <f>SUM(G26:G65)</f>
        <v>98507301.750000045</v>
      </c>
      <c r="H25" s="27">
        <f>SUM(H26:H65)</f>
        <v>101595060.17999996</v>
      </c>
      <c r="I25" s="1"/>
    </row>
    <row r="26" spans="1:9" ht="208.5" customHeight="1" x14ac:dyDescent="0.2">
      <c r="A26" s="31" t="s">
        <v>42</v>
      </c>
      <c r="B26" s="20" t="s">
        <v>44</v>
      </c>
      <c r="C26" s="32" t="s">
        <v>43</v>
      </c>
      <c r="D26" s="22" t="s">
        <v>45</v>
      </c>
      <c r="E26" s="23" t="s">
        <v>1046</v>
      </c>
      <c r="F26" s="24">
        <v>25756019.280000001</v>
      </c>
      <c r="G26" s="24">
        <v>29186935.800000001</v>
      </c>
      <c r="H26" s="25">
        <v>30067710</v>
      </c>
      <c r="I26" s="1"/>
    </row>
    <row r="27" spans="1:9" ht="204" x14ac:dyDescent="0.2">
      <c r="A27" s="31" t="s">
        <v>46</v>
      </c>
      <c r="B27" s="20" t="s">
        <v>48</v>
      </c>
      <c r="C27" s="32" t="s">
        <v>47</v>
      </c>
      <c r="D27" s="22" t="s">
        <v>45</v>
      </c>
      <c r="E27" s="23" t="s">
        <v>1046</v>
      </c>
      <c r="F27" s="24">
        <v>10133337.210000001</v>
      </c>
      <c r="G27" s="24"/>
      <c r="H27" s="25"/>
      <c r="I27" s="1"/>
    </row>
    <row r="28" spans="1:9" ht="165.75" x14ac:dyDescent="0.2">
      <c r="A28" s="31" t="s">
        <v>49</v>
      </c>
      <c r="B28" s="20" t="s">
        <v>50</v>
      </c>
      <c r="C28" s="32" t="s">
        <v>720</v>
      </c>
      <c r="D28" s="22" t="s">
        <v>45</v>
      </c>
      <c r="E28" s="23" t="s">
        <v>1046</v>
      </c>
      <c r="F28" s="24">
        <v>37957865.700000003</v>
      </c>
      <c r="G28" s="24">
        <v>39860550.880000003</v>
      </c>
      <c r="H28" s="25">
        <v>41216100.200000003</v>
      </c>
      <c r="I28" s="1"/>
    </row>
    <row r="29" spans="1:9" ht="153" x14ac:dyDescent="0.2">
      <c r="A29" s="31" t="s">
        <v>51</v>
      </c>
      <c r="B29" s="20" t="s">
        <v>52</v>
      </c>
      <c r="C29" s="32" t="s">
        <v>53</v>
      </c>
      <c r="D29" s="22" t="s">
        <v>45</v>
      </c>
      <c r="E29" s="23" t="s">
        <v>1046</v>
      </c>
      <c r="F29" s="24">
        <v>65334</v>
      </c>
      <c r="G29" s="24">
        <v>67947.399999999994</v>
      </c>
      <c r="H29" s="25">
        <v>67947.39</v>
      </c>
      <c r="I29" s="1"/>
    </row>
    <row r="30" spans="1:9" ht="140.25" x14ac:dyDescent="0.2">
      <c r="A30" s="31" t="s">
        <v>54</v>
      </c>
      <c r="B30" s="20" t="s">
        <v>55</v>
      </c>
      <c r="C30" s="32" t="s">
        <v>721</v>
      </c>
      <c r="D30" s="22" t="s">
        <v>45</v>
      </c>
      <c r="E30" s="23" t="s">
        <v>1046</v>
      </c>
      <c r="F30" s="24">
        <v>222734</v>
      </c>
      <c r="G30" s="24">
        <v>231643.4</v>
      </c>
      <c r="H30" s="25">
        <v>231643.4</v>
      </c>
      <c r="I30" s="1"/>
    </row>
    <row r="31" spans="1:9" ht="140.25" x14ac:dyDescent="0.2">
      <c r="A31" s="31" t="s">
        <v>1045</v>
      </c>
      <c r="B31" s="20" t="s">
        <v>58</v>
      </c>
      <c r="C31" s="32" t="s">
        <v>57</v>
      </c>
      <c r="D31" s="22" t="s">
        <v>45</v>
      </c>
      <c r="E31" s="23" t="s">
        <v>1046</v>
      </c>
      <c r="F31" s="24">
        <v>634525</v>
      </c>
      <c r="G31" s="24">
        <v>659906</v>
      </c>
      <c r="H31" s="25">
        <v>686302.2</v>
      </c>
      <c r="I31" s="1"/>
    </row>
    <row r="32" spans="1:9" ht="114.75" x14ac:dyDescent="0.2">
      <c r="A32" s="31" t="s">
        <v>56</v>
      </c>
      <c r="B32" s="33" t="s">
        <v>821</v>
      </c>
      <c r="C32" s="32" t="s">
        <v>819</v>
      </c>
      <c r="D32" s="22" t="s">
        <v>45</v>
      </c>
      <c r="E32" s="23" t="s">
        <v>1046</v>
      </c>
      <c r="F32" s="24">
        <v>509.4</v>
      </c>
      <c r="G32" s="24">
        <v>551.47</v>
      </c>
      <c r="H32" s="25">
        <v>594.29999999999995</v>
      </c>
      <c r="I32" s="1"/>
    </row>
    <row r="33" spans="1:9" ht="204" x14ac:dyDescent="0.2">
      <c r="A33" s="31" t="s">
        <v>59</v>
      </c>
      <c r="B33" s="20" t="s">
        <v>60</v>
      </c>
      <c r="C33" s="32" t="s">
        <v>722</v>
      </c>
      <c r="D33" s="22" t="s">
        <v>45</v>
      </c>
      <c r="E33" s="23" t="s">
        <v>1046</v>
      </c>
      <c r="F33" s="24">
        <v>1167666.7</v>
      </c>
      <c r="G33" s="24">
        <v>1214373.23</v>
      </c>
      <c r="H33" s="25">
        <v>1214373.23</v>
      </c>
      <c r="I33" s="1"/>
    </row>
    <row r="34" spans="1:9" ht="114.75" x14ac:dyDescent="0.2">
      <c r="A34" s="31" t="s">
        <v>61</v>
      </c>
      <c r="B34" s="20" t="s">
        <v>62</v>
      </c>
      <c r="C34" s="32" t="s">
        <v>723</v>
      </c>
      <c r="D34" s="22" t="s">
        <v>45</v>
      </c>
      <c r="E34" s="23" t="s">
        <v>1046</v>
      </c>
      <c r="F34" s="24">
        <v>295848.3</v>
      </c>
      <c r="G34" s="24">
        <v>263227.5</v>
      </c>
      <c r="H34" s="25">
        <v>304213.38</v>
      </c>
      <c r="I34" s="1"/>
    </row>
    <row r="35" spans="1:9" ht="114.75" x14ac:dyDescent="0.2">
      <c r="A35" s="31" t="s">
        <v>63</v>
      </c>
      <c r="B35" s="20" t="s">
        <v>64</v>
      </c>
      <c r="C35" s="32" t="s">
        <v>724</v>
      </c>
      <c r="D35" s="22" t="s">
        <v>45</v>
      </c>
      <c r="E35" s="23" t="s">
        <v>1046</v>
      </c>
      <c r="F35" s="24">
        <v>1501346.7</v>
      </c>
      <c r="G35" s="24">
        <v>1286385.6200000001</v>
      </c>
      <c r="H35" s="25">
        <v>1634602.3</v>
      </c>
      <c r="I35" s="1"/>
    </row>
    <row r="36" spans="1:9" ht="76.5" x14ac:dyDescent="0.2">
      <c r="A36" s="31" t="s">
        <v>65</v>
      </c>
      <c r="B36" s="20" t="s">
        <v>67</v>
      </c>
      <c r="C36" s="32" t="s">
        <v>66</v>
      </c>
      <c r="D36" s="22" t="s">
        <v>45</v>
      </c>
      <c r="E36" s="23" t="s">
        <v>1046</v>
      </c>
      <c r="F36" s="24">
        <v>42568.1</v>
      </c>
      <c r="G36" s="24">
        <v>43845.1</v>
      </c>
      <c r="H36" s="25">
        <v>45116.6</v>
      </c>
      <c r="I36" s="1"/>
    </row>
    <row r="37" spans="1:9" ht="229.5" x14ac:dyDescent="0.2">
      <c r="A37" s="31" t="s">
        <v>68</v>
      </c>
      <c r="B37" s="20" t="s">
        <v>70</v>
      </c>
      <c r="C37" s="32" t="s">
        <v>69</v>
      </c>
      <c r="D37" s="22" t="s">
        <v>45</v>
      </c>
      <c r="E37" s="23" t="s">
        <v>1046</v>
      </c>
      <c r="F37" s="24">
        <v>1263155.6000000001</v>
      </c>
      <c r="G37" s="24">
        <v>1348122.4</v>
      </c>
      <c r="H37" s="25">
        <v>1423485.3</v>
      </c>
      <c r="I37" s="1"/>
    </row>
    <row r="38" spans="1:9" ht="293.25" x14ac:dyDescent="0.2">
      <c r="A38" s="31" t="s">
        <v>71</v>
      </c>
      <c r="B38" s="20" t="s">
        <v>73</v>
      </c>
      <c r="C38" s="32" t="s">
        <v>72</v>
      </c>
      <c r="D38" s="22" t="s">
        <v>45</v>
      </c>
      <c r="E38" s="23" t="s">
        <v>1046</v>
      </c>
      <c r="F38" s="24">
        <v>471024</v>
      </c>
      <c r="G38" s="24">
        <v>502707.7</v>
      </c>
      <c r="H38" s="25">
        <v>530810.1</v>
      </c>
      <c r="I38" s="1"/>
    </row>
    <row r="39" spans="1:9" ht="127.5" x14ac:dyDescent="0.2">
      <c r="A39" s="31" t="s">
        <v>74</v>
      </c>
      <c r="B39" s="20" t="s">
        <v>76</v>
      </c>
      <c r="C39" s="32" t="s">
        <v>75</v>
      </c>
      <c r="D39" s="22" t="s">
        <v>45</v>
      </c>
      <c r="E39" s="23" t="s">
        <v>1046</v>
      </c>
      <c r="F39" s="24">
        <v>2840</v>
      </c>
      <c r="G39" s="24">
        <v>3154.3</v>
      </c>
      <c r="H39" s="25">
        <v>3330.5</v>
      </c>
      <c r="I39" s="1"/>
    </row>
    <row r="40" spans="1:9" ht="94.5" customHeight="1" x14ac:dyDescent="0.2">
      <c r="A40" s="31" t="s">
        <v>77</v>
      </c>
      <c r="B40" s="20" t="s">
        <v>79</v>
      </c>
      <c r="C40" s="32" t="s">
        <v>78</v>
      </c>
      <c r="D40" s="22" t="s">
        <v>45</v>
      </c>
      <c r="E40" s="23" t="s">
        <v>1046</v>
      </c>
      <c r="F40" s="24">
        <v>100.8</v>
      </c>
      <c r="G40" s="24">
        <v>108.2</v>
      </c>
      <c r="H40" s="25">
        <v>114.2</v>
      </c>
      <c r="I40" s="1"/>
    </row>
    <row r="41" spans="1:9" ht="97.5" customHeight="1" x14ac:dyDescent="0.2">
      <c r="A41" s="31" t="s">
        <v>80</v>
      </c>
      <c r="B41" s="20" t="s">
        <v>82</v>
      </c>
      <c r="C41" s="32" t="s">
        <v>81</v>
      </c>
      <c r="D41" s="22" t="s">
        <v>45</v>
      </c>
      <c r="E41" s="23" t="s">
        <v>1046</v>
      </c>
      <c r="F41" s="24">
        <v>1464.9</v>
      </c>
      <c r="G41" s="24">
        <v>1560.4</v>
      </c>
      <c r="H41" s="25">
        <v>1647.6</v>
      </c>
      <c r="I41" s="1"/>
    </row>
    <row r="42" spans="1:9" ht="134.25" customHeight="1" x14ac:dyDescent="0.2">
      <c r="A42" s="31" t="s">
        <v>83</v>
      </c>
      <c r="B42" s="20" t="s">
        <v>85</v>
      </c>
      <c r="C42" s="32" t="s">
        <v>84</v>
      </c>
      <c r="D42" s="22" t="s">
        <v>45</v>
      </c>
      <c r="E42" s="23" t="s">
        <v>1046</v>
      </c>
      <c r="F42" s="24">
        <v>1311257.5</v>
      </c>
      <c r="G42" s="24">
        <v>1368492.7</v>
      </c>
      <c r="H42" s="25">
        <v>1834753.1</v>
      </c>
      <c r="I42" s="1"/>
    </row>
    <row r="43" spans="1:9" ht="135.75" customHeight="1" x14ac:dyDescent="0.2">
      <c r="A43" s="31" t="s">
        <v>86</v>
      </c>
      <c r="B43" s="20" t="s">
        <v>87</v>
      </c>
      <c r="C43" s="32" t="s">
        <v>725</v>
      </c>
      <c r="D43" s="22" t="s">
        <v>45</v>
      </c>
      <c r="E43" s="23" t="s">
        <v>1046</v>
      </c>
      <c r="F43" s="24">
        <v>446892.5</v>
      </c>
      <c r="G43" s="24">
        <v>459683.4</v>
      </c>
      <c r="H43" s="25"/>
      <c r="I43" s="1"/>
    </row>
    <row r="44" spans="1:9" ht="148.5" customHeight="1" x14ac:dyDescent="0.2">
      <c r="A44" s="31" t="s">
        <v>88</v>
      </c>
      <c r="B44" s="20" t="s">
        <v>90</v>
      </c>
      <c r="C44" s="32" t="s">
        <v>89</v>
      </c>
      <c r="D44" s="22" t="s">
        <v>45</v>
      </c>
      <c r="E44" s="23" t="s">
        <v>1046</v>
      </c>
      <c r="F44" s="24">
        <v>5908.6</v>
      </c>
      <c r="G44" s="24">
        <v>6345.8</v>
      </c>
      <c r="H44" s="25">
        <v>8502.2000000000007</v>
      </c>
      <c r="I44" s="1"/>
    </row>
    <row r="45" spans="1:9" ht="147" customHeight="1" x14ac:dyDescent="0.2">
      <c r="A45" s="31" t="s">
        <v>91</v>
      </c>
      <c r="B45" s="20" t="s">
        <v>93</v>
      </c>
      <c r="C45" s="32" t="s">
        <v>92</v>
      </c>
      <c r="D45" s="22" t="s">
        <v>45</v>
      </c>
      <c r="E45" s="23" t="s">
        <v>1046</v>
      </c>
      <c r="F45" s="24">
        <v>2013.7</v>
      </c>
      <c r="G45" s="24">
        <v>2131.6</v>
      </c>
      <c r="H45" s="25"/>
      <c r="I45" s="1"/>
    </row>
    <row r="46" spans="1:9" ht="135" customHeight="1" x14ac:dyDescent="0.2">
      <c r="A46" s="31" t="s">
        <v>94</v>
      </c>
      <c r="B46" s="20" t="s">
        <v>96</v>
      </c>
      <c r="C46" s="32" t="s">
        <v>95</v>
      </c>
      <c r="D46" s="22" t="s">
        <v>45</v>
      </c>
      <c r="E46" s="23" t="s">
        <v>1046</v>
      </c>
      <c r="F46" s="24">
        <v>1189937.08</v>
      </c>
      <c r="G46" s="24">
        <v>1239126.99</v>
      </c>
      <c r="H46" s="25">
        <v>1666611.41</v>
      </c>
      <c r="I46" s="1"/>
    </row>
    <row r="47" spans="1:9" ht="133.5" customHeight="1" x14ac:dyDescent="0.2">
      <c r="A47" s="31" t="s">
        <v>97</v>
      </c>
      <c r="B47" s="20" t="s">
        <v>99</v>
      </c>
      <c r="C47" s="32" t="s">
        <v>98</v>
      </c>
      <c r="D47" s="22" t="s">
        <v>45</v>
      </c>
      <c r="E47" s="23" t="s">
        <v>1046</v>
      </c>
      <c r="F47" s="24">
        <v>405545</v>
      </c>
      <c r="G47" s="24">
        <v>416228.7</v>
      </c>
      <c r="H47" s="25"/>
      <c r="I47" s="1"/>
    </row>
    <row r="48" spans="1:9" ht="38.25" x14ac:dyDescent="0.2">
      <c r="A48" s="31" t="s">
        <v>100</v>
      </c>
      <c r="B48" s="20" t="s">
        <v>102</v>
      </c>
      <c r="C48" s="32" t="s">
        <v>101</v>
      </c>
      <c r="D48" s="22" t="s">
        <v>45</v>
      </c>
      <c r="E48" s="23" t="s">
        <v>1046</v>
      </c>
      <c r="F48" s="24">
        <v>4308320.38</v>
      </c>
      <c r="G48" s="24">
        <v>5491826.75</v>
      </c>
      <c r="H48" s="25">
        <v>5631630.4299999997</v>
      </c>
      <c r="I48" s="1"/>
    </row>
    <row r="49" spans="1:9" ht="68.25" customHeight="1" x14ac:dyDescent="0.2">
      <c r="A49" s="31" t="s">
        <v>103</v>
      </c>
      <c r="B49" s="20" t="s">
        <v>104</v>
      </c>
      <c r="C49" s="32" t="s">
        <v>726</v>
      </c>
      <c r="D49" s="22" t="s">
        <v>45</v>
      </c>
      <c r="E49" s="23" t="s">
        <v>1046</v>
      </c>
      <c r="F49" s="24">
        <v>820706.88</v>
      </c>
      <c r="G49" s="24">
        <v>895521.91</v>
      </c>
      <c r="H49" s="25">
        <v>1011212.14</v>
      </c>
      <c r="I49" s="1"/>
    </row>
    <row r="50" spans="1:9" ht="55.5" customHeight="1" x14ac:dyDescent="0.2">
      <c r="A50" s="31" t="s">
        <v>105</v>
      </c>
      <c r="B50" s="20" t="s">
        <v>107</v>
      </c>
      <c r="C50" s="32" t="s">
        <v>106</v>
      </c>
      <c r="D50" s="22" t="s">
        <v>45</v>
      </c>
      <c r="E50" s="23" t="s">
        <v>1046</v>
      </c>
      <c r="F50" s="24">
        <v>138278.29999999999</v>
      </c>
      <c r="G50" s="24">
        <v>143809.4</v>
      </c>
      <c r="H50" s="25">
        <v>149561.79999999999</v>
      </c>
      <c r="I50" s="1"/>
    </row>
    <row r="51" spans="1:9" ht="66.75" customHeight="1" x14ac:dyDescent="0.2">
      <c r="A51" s="31" t="s">
        <v>108</v>
      </c>
      <c r="B51" s="20" t="s">
        <v>110</v>
      </c>
      <c r="C51" s="32" t="s">
        <v>109</v>
      </c>
      <c r="D51" s="22" t="s">
        <v>45</v>
      </c>
      <c r="E51" s="23" t="s">
        <v>1046</v>
      </c>
      <c r="F51" s="24">
        <v>4947957</v>
      </c>
      <c r="G51" s="24">
        <v>5592940</v>
      </c>
      <c r="H51" s="25">
        <v>5554500</v>
      </c>
      <c r="I51" s="1"/>
    </row>
    <row r="52" spans="1:9" ht="55.5" customHeight="1" x14ac:dyDescent="0.2">
      <c r="A52" s="31" t="s">
        <v>111</v>
      </c>
      <c r="B52" s="20" t="s">
        <v>113</v>
      </c>
      <c r="C52" s="32" t="s">
        <v>112</v>
      </c>
      <c r="D52" s="22" t="s">
        <v>45</v>
      </c>
      <c r="E52" s="23" t="s">
        <v>1046</v>
      </c>
      <c r="F52" s="24">
        <v>238256.2</v>
      </c>
      <c r="G52" s="24">
        <v>238256.2</v>
      </c>
      <c r="H52" s="25">
        <v>238256.2</v>
      </c>
      <c r="I52" s="1"/>
    </row>
    <row r="53" spans="1:9" ht="57" customHeight="1" x14ac:dyDescent="0.2">
      <c r="A53" s="31" t="s">
        <v>114</v>
      </c>
      <c r="B53" s="20" t="s">
        <v>116</v>
      </c>
      <c r="C53" s="32" t="s">
        <v>115</v>
      </c>
      <c r="D53" s="22" t="s">
        <v>45</v>
      </c>
      <c r="E53" s="23" t="s">
        <v>1046</v>
      </c>
      <c r="F53" s="24">
        <v>763996.3</v>
      </c>
      <c r="G53" s="24">
        <v>769636.3</v>
      </c>
      <c r="H53" s="25">
        <v>770652.3</v>
      </c>
      <c r="I53" s="1"/>
    </row>
    <row r="54" spans="1:9" ht="55.5" customHeight="1" x14ac:dyDescent="0.2">
      <c r="A54" s="31" t="s">
        <v>117</v>
      </c>
      <c r="B54" s="20" t="s">
        <v>119</v>
      </c>
      <c r="C54" s="32" t="s">
        <v>118</v>
      </c>
      <c r="D54" s="22" t="s">
        <v>45</v>
      </c>
      <c r="E54" s="23" t="s">
        <v>1046</v>
      </c>
      <c r="F54" s="24">
        <v>1176</v>
      </c>
      <c r="G54" s="24">
        <v>1176</v>
      </c>
      <c r="H54" s="25">
        <v>1176</v>
      </c>
      <c r="I54" s="1"/>
    </row>
    <row r="55" spans="1:9" ht="66.75" customHeight="1" x14ac:dyDescent="0.2">
      <c r="A55" s="31" t="s">
        <v>120</v>
      </c>
      <c r="B55" s="20" t="s">
        <v>122</v>
      </c>
      <c r="C55" s="32" t="s">
        <v>121</v>
      </c>
      <c r="D55" s="22" t="s">
        <v>45</v>
      </c>
      <c r="E55" s="23" t="s">
        <v>1046</v>
      </c>
      <c r="F55" s="24">
        <v>59800.9</v>
      </c>
      <c r="G55" s="24">
        <v>61552.7</v>
      </c>
      <c r="H55" s="25">
        <v>63118.8</v>
      </c>
      <c r="I55" s="1"/>
    </row>
    <row r="56" spans="1:9" ht="132.75" customHeight="1" x14ac:dyDescent="0.2">
      <c r="A56" s="31" t="s">
        <v>123</v>
      </c>
      <c r="B56" s="20" t="s">
        <v>125</v>
      </c>
      <c r="C56" s="32" t="s">
        <v>124</v>
      </c>
      <c r="D56" s="22" t="s">
        <v>45</v>
      </c>
      <c r="E56" s="23" t="s">
        <v>1046</v>
      </c>
      <c r="F56" s="24">
        <v>687043.6</v>
      </c>
      <c r="G56" s="24">
        <v>738211</v>
      </c>
      <c r="H56" s="25">
        <v>802736.9</v>
      </c>
      <c r="I56" s="1"/>
    </row>
    <row r="57" spans="1:9" ht="76.5" x14ac:dyDescent="0.2">
      <c r="A57" s="31" t="s">
        <v>126</v>
      </c>
      <c r="B57" s="20" t="s">
        <v>128</v>
      </c>
      <c r="C57" s="32" t="s">
        <v>127</v>
      </c>
      <c r="D57" s="22" t="s">
        <v>45</v>
      </c>
      <c r="E57" s="23" t="s">
        <v>1046</v>
      </c>
      <c r="F57" s="24">
        <v>202792</v>
      </c>
      <c r="G57" s="24">
        <v>214087.5</v>
      </c>
      <c r="H57" s="25">
        <v>227559.1</v>
      </c>
      <c r="I57" s="1"/>
    </row>
    <row r="58" spans="1:9" ht="65.25" customHeight="1" x14ac:dyDescent="0.2">
      <c r="A58" s="31" t="s">
        <v>129</v>
      </c>
      <c r="B58" s="20" t="s">
        <v>131</v>
      </c>
      <c r="C58" s="32" t="s">
        <v>130</v>
      </c>
      <c r="D58" s="22" t="s">
        <v>45</v>
      </c>
      <c r="E58" s="23" t="s">
        <v>1046</v>
      </c>
      <c r="F58" s="24">
        <v>2487469.5</v>
      </c>
      <c r="G58" s="24">
        <v>2646642.7000000002</v>
      </c>
      <c r="H58" s="25">
        <v>2796919</v>
      </c>
      <c r="I58" s="1"/>
    </row>
    <row r="59" spans="1:9" ht="63.75" x14ac:dyDescent="0.2">
      <c r="A59" s="31" t="s">
        <v>132</v>
      </c>
      <c r="B59" s="20" t="s">
        <v>134</v>
      </c>
      <c r="C59" s="32" t="s">
        <v>133</v>
      </c>
      <c r="D59" s="22" t="s">
        <v>45</v>
      </c>
      <c r="E59" s="23" t="s">
        <v>1046</v>
      </c>
      <c r="F59" s="24">
        <v>1218446</v>
      </c>
      <c r="G59" s="24">
        <v>1355957.1</v>
      </c>
      <c r="H59" s="25">
        <v>1124211</v>
      </c>
      <c r="I59" s="1"/>
    </row>
    <row r="60" spans="1:9" ht="63.75" x14ac:dyDescent="0.2">
      <c r="A60" s="31" t="s">
        <v>135</v>
      </c>
      <c r="B60" s="20" t="s">
        <v>137</v>
      </c>
      <c r="C60" s="32" t="s">
        <v>136</v>
      </c>
      <c r="D60" s="22" t="s">
        <v>45</v>
      </c>
      <c r="E60" s="23" t="s">
        <v>1046</v>
      </c>
      <c r="F60" s="24">
        <v>49639.1</v>
      </c>
      <c r="G60" s="24">
        <v>52404</v>
      </c>
      <c r="H60" s="25">
        <v>55701.5</v>
      </c>
      <c r="I60" s="1"/>
    </row>
    <row r="61" spans="1:9" ht="63.75" x14ac:dyDescent="0.2">
      <c r="A61" s="31" t="s">
        <v>138</v>
      </c>
      <c r="B61" s="20" t="s">
        <v>140</v>
      </c>
      <c r="C61" s="32" t="s">
        <v>139</v>
      </c>
      <c r="D61" s="22" t="s">
        <v>45</v>
      </c>
      <c r="E61" s="23" t="s">
        <v>1046</v>
      </c>
      <c r="F61" s="24">
        <v>83269.8</v>
      </c>
      <c r="G61" s="24">
        <v>87907.9</v>
      </c>
      <c r="H61" s="25">
        <v>93439.6</v>
      </c>
      <c r="I61" s="1"/>
    </row>
    <row r="62" spans="1:9" ht="51" x14ac:dyDescent="0.2">
      <c r="A62" s="31" t="s">
        <v>141</v>
      </c>
      <c r="B62" s="20" t="s">
        <v>143</v>
      </c>
      <c r="C62" s="32" t="s">
        <v>142</v>
      </c>
      <c r="D62" s="22" t="s">
        <v>45</v>
      </c>
      <c r="E62" s="23" t="s">
        <v>1046</v>
      </c>
      <c r="F62" s="24">
        <v>3010</v>
      </c>
      <c r="G62" s="24">
        <v>3057</v>
      </c>
      <c r="H62" s="25">
        <v>3106</v>
      </c>
      <c r="I62" s="1"/>
    </row>
    <row r="63" spans="1:9" ht="69" customHeight="1" x14ac:dyDescent="0.2">
      <c r="A63" s="31" t="s">
        <v>144</v>
      </c>
      <c r="B63" s="20" t="s">
        <v>146</v>
      </c>
      <c r="C63" s="32" t="s">
        <v>145</v>
      </c>
      <c r="D63" s="22" t="s">
        <v>45</v>
      </c>
      <c r="E63" s="23" t="s">
        <v>1046</v>
      </c>
      <c r="F63" s="24">
        <v>1727758.5</v>
      </c>
      <c r="G63" s="24">
        <v>1796996.2</v>
      </c>
      <c r="H63" s="25">
        <v>1869004.5</v>
      </c>
      <c r="I63" s="1"/>
    </row>
    <row r="64" spans="1:9" ht="72" customHeight="1" x14ac:dyDescent="0.2">
      <c r="A64" s="31" t="s">
        <v>147</v>
      </c>
      <c r="B64" s="20" t="s">
        <v>149</v>
      </c>
      <c r="C64" s="32" t="s">
        <v>148</v>
      </c>
      <c r="D64" s="22" t="s">
        <v>45</v>
      </c>
      <c r="E64" s="23" t="s">
        <v>1046</v>
      </c>
      <c r="F64" s="24">
        <v>1368.9</v>
      </c>
      <c r="G64" s="24">
        <v>1368.9</v>
      </c>
      <c r="H64" s="25">
        <v>1368.9</v>
      </c>
      <c r="I64" s="1"/>
    </row>
    <row r="65" spans="1:9" ht="127.5" x14ac:dyDescent="0.2">
      <c r="A65" s="31" t="s">
        <v>150</v>
      </c>
      <c r="B65" s="20" t="s">
        <v>152</v>
      </c>
      <c r="C65" s="32" t="s">
        <v>151</v>
      </c>
      <c r="D65" s="22" t="s">
        <v>45</v>
      </c>
      <c r="E65" s="23" t="s">
        <v>1046</v>
      </c>
      <c r="F65" s="24">
        <v>242494.4</v>
      </c>
      <c r="G65" s="24">
        <v>252921.60000000001</v>
      </c>
      <c r="H65" s="25">
        <v>263048.59999999998</v>
      </c>
      <c r="I65" s="1"/>
    </row>
    <row r="66" spans="1:9" ht="27" customHeight="1" x14ac:dyDescent="0.2">
      <c r="A66" s="45" t="s">
        <v>1054</v>
      </c>
      <c r="B66" s="45"/>
      <c r="C66" s="45"/>
      <c r="D66" s="45"/>
      <c r="E66" s="45"/>
      <c r="F66" s="26">
        <f>F67</f>
        <v>451.5</v>
      </c>
      <c r="G66" s="26">
        <f t="shared" ref="G66:H66" si="4">G67</f>
        <v>451.5</v>
      </c>
      <c r="H66" s="27">
        <f t="shared" si="4"/>
        <v>451.5</v>
      </c>
      <c r="I66" s="1"/>
    </row>
    <row r="67" spans="1:9" ht="127.5" x14ac:dyDescent="0.2">
      <c r="A67" s="31" t="s">
        <v>153</v>
      </c>
      <c r="B67" s="20" t="s">
        <v>154</v>
      </c>
      <c r="C67" s="23" t="s">
        <v>36</v>
      </c>
      <c r="D67" s="22" t="s">
        <v>155</v>
      </c>
      <c r="E67" s="23" t="s">
        <v>816</v>
      </c>
      <c r="F67" s="24">
        <v>451.5</v>
      </c>
      <c r="G67" s="24">
        <v>451.5</v>
      </c>
      <c r="H67" s="25">
        <v>451.5</v>
      </c>
      <c r="I67" s="1"/>
    </row>
    <row r="68" spans="1:9" ht="28.5" customHeight="1" x14ac:dyDescent="0.2">
      <c r="A68" s="45" t="s">
        <v>1055</v>
      </c>
      <c r="B68" s="45"/>
      <c r="C68" s="45"/>
      <c r="D68" s="45"/>
      <c r="E68" s="45"/>
      <c r="F68" s="26">
        <f>SUM(F69:F78)</f>
        <v>419525.91499999998</v>
      </c>
      <c r="G68" s="26">
        <f t="shared" ref="G68:H68" si="5">SUM(G69:G78)</f>
        <v>419525.91499999998</v>
      </c>
      <c r="H68" s="27">
        <f t="shared" si="5"/>
        <v>419525.91499999998</v>
      </c>
      <c r="I68" s="1"/>
    </row>
    <row r="69" spans="1:9" ht="153" x14ac:dyDescent="0.2">
      <c r="A69" s="31" t="s">
        <v>156</v>
      </c>
      <c r="B69" s="20" t="s">
        <v>158</v>
      </c>
      <c r="C69" s="23" t="s">
        <v>157</v>
      </c>
      <c r="D69" s="22" t="s">
        <v>159</v>
      </c>
      <c r="E69" s="23" t="s">
        <v>731</v>
      </c>
      <c r="F69" s="24">
        <v>4113</v>
      </c>
      <c r="G69" s="24">
        <v>4113</v>
      </c>
      <c r="H69" s="25">
        <v>4113</v>
      </c>
      <c r="I69" s="1"/>
    </row>
    <row r="70" spans="1:9" ht="178.5" x14ac:dyDescent="0.2">
      <c r="A70" s="31" t="s">
        <v>160</v>
      </c>
      <c r="B70" s="20" t="s">
        <v>162</v>
      </c>
      <c r="C70" s="23" t="s">
        <v>161</v>
      </c>
      <c r="D70" s="22" t="s">
        <v>159</v>
      </c>
      <c r="E70" s="23" t="s">
        <v>731</v>
      </c>
      <c r="F70" s="24">
        <v>180</v>
      </c>
      <c r="G70" s="24">
        <v>180</v>
      </c>
      <c r="H70" s="25">
        <v>180</v>
      </c>
      <c r="I70" s="1"/>
    </row>
    <row r="71" spans="1:9" ht="165.75" x14ac:dyDescent="0.2">
      <c r="A71" s="31" t="s">
        <v>163</v>
      </c>
      <c r="B71" s="20" t="s">
        <v>165</v>
      </c>
      <c r="C71" s="23" t="s">
        <v>164</v>
      </c>
      <c r="D71" s="22" t="s">
        <v>159</v>
      </c>
      <c r="E71" s="23" t="s">
        <v>731</v>
      </c>
      <c r="F71" s="24">
        <v>578</v>
      </c>
      <c r="G71" s="24">
        <v>578</v>
      </c>
      <c r="H71" s="25">
        <v>578</v>
      </c>
      <c r="I71" s="1"/>
    </row>
    <row r="72" spans="1:9" ht="191.25" x14ac:dyDescent="0.2">
      <c r="A72" s="31" t="s">
        <v>166</v>
      </c>
      <c r="B72" s="20" t="s">
        <v>168</v>
      </c>
      <c r="C72" s="23" t="s">
        <v>167</v>
      </c>
      <c r="D72" s="22" t="s">
        <v>159</v>
      </c>
      <c r="E72" s="23" t="s">
        <v>731</v>
      </c>
      <c r="F72" s="24">
        <v>30</v>
      </c>
      <c r="G72" s="24">
        <v>30</v>
      </c>
      <c r="H72" s="25">
        <v>30</v>
      </c>
      <c r="I72" s="1"/>
    </row>
    <row r="73" spans="1:9" ht="140.25" x14ac:dyDescent="0.2">
      <c r="A73" s="31" t="s">
        <v>169</v>
      </c>
      <c r="B73" s="20" t="s">
        <v>171</v>
      </c>
      <c r="C73" s="23" t="s">
        <v>170</v>
      </c>
      <c r="D73" s="22" t="s">
        <v>159</v>
      </c>
      <c r="E73" s="23" t="s">
        <v>731</v>
      </c>
      <c r="F73" s="24">
        <v>70</v>
      </c>
      <c r="G73" s="24">
        <v>70</v>
      </c>
      <c r="H73" s="25">
        <v>70</v>
      </c>
      <c r="I73" s="1"/>
    </row>
    <row r="74" spans="1:9" ht="76.5" x14ac:dyDescent="0.2">
      <c r="A74" s="31" t="s">
        <v>172</v>
      </c>
      <c r="B74" s="20" t="s">
        <v>174</v>
      </c>
      <c r="C74" s="23" t="s">
        <v>173</v>
      </c>
      <c r="D74" s="22" t="s">
        <v>159</v>
      </c>
      <c r="E74" s="23" t="s">
        <v>731</v>
      </c>
      <c r="F74" s="24">
        <v>2500</v>
      </c>
      <c r="G74" s="24">
        <v>2500</v>
      </c>
      <c r="H74" s="25">
        <v>2500</v>
      </c>
      <c r="I74" s="1"/>
    </row>
    <row r="75" spans="1:9" ht="89.25" x14ac:dyDescent="0.2">
      <c r="A75" s="31" t="s">
        <v>175</v>
      </c>
      <c r="B75" s="20" t="s">
        <v>177</v>
      </c>
      <c r="C75" s="23" t="s">
        <v>176</v>
      </c>
      <c r="D75" s="22" t="s">
        <v>159</v>
      </c>
      <c r="E75" s="23" t="s">
        <v>731</v>
      </c>
      <c r="F75" s="24">
        <v>1370</v>
      </c>
      <c r="G75" s="24">
        <v>1370</v>
      </c>
      <c r="H75" s="25">
        <v>1370</v>
      </c>
      <c r="I75" s="1"/>
    </row>
    <row r="76" spans="1:9" ht="114.75" x14ac:dyDescent="0.2">
      <c r="A76" s="31" t="s">
        <v>178</v>
      </c>
      <c r="B76" s="20" t="s">
        <v>180</v>
      </c>
      <c r="C76" s="23" t="s">
        <v>179</v>
      </c>
      <c r="D76" s="22" t="s">
        <v>159</v>
      </c>
      <c r="E76" s="23" t="s">
        <v>731</v>
      </c>
      <c r="F76" s="24">
        <v>711</v>
      </c>
      <c r="G76" s="24">
        <v>711</v>
      </c>
      <c r="H76" s="25">
        <v>711</v>
      </c>
      <c r="I76" s="1"/>
    </row>
    <row r="77" spans="1:9" ht="127.5" x14ac:dyDescent="0.2">
      <c r="A77" s="31" t="s">
        <v>181</v>
      </c>
      <c r="B77" s="20" t="s">
        <v>182</v>
      </c>
      <c r="C77" s="23" t="s">
        <v>36</v>
      </c>
      <c r="D77" s="22" t="s">
        <v>159</v>
      </c>
      <c r="E77" s="23" t="s">
        <v>731</v>
      </c>
      <c r="F77" s="24">
        <v>375000.00099999999</v>
      </c>
      <c r="G77" s="24">
        <v>375000.00099999999</v>
      </c>
      <c r="H77" s="25">
        <v>375000.00099999999</v>
      </c>
      <c r="I77" s="1"/>
    </row>
    <row r="78" spans="1:9" ht="114.75" x14ac:dyDescent="0.2">
      <c r="A78" s="31" t="s">
        <v>183</v>
      </c>
      <c r="B78" s="20" t="s">
        <v>185</v>
      </c>
      <c r="C78" s="23" t="s">
        <v>184</v>
      </c>
      <c r="D78" s="22" t="s">
        <v>159</v>
      </c>
      <c r="E78" s="23" t="s">
        <v>731</v>
      </c>
      <c r="F78" s="24">
        <v>34973.913999999997</v>
      </c>
      <c r="G78" s="24">
        <v>34973.913999999997</v>
      </c>
      <c r="H78" s="25">
        <v>34973.913999999997</v>
      </c>
      <c r="I78" s="1"/>
    </row>
    <row r="79" spans="1:9" ht="27.75" customHeight="1" x14ac:dyDescent="0.2">
      <c r="A79" s="45" t="s">
        <v>1056</v>
      </c>
      <c r="B79" s="45"/>
      <c r="C79" s="45"/>
      <c r="D79" s="45"/>
      <c r="E79" s="45"/>
      <c r="F79" s="26">
        <f>SUM(F80:F83)</f>
        <v>420.95</v>
      </c>
      <c r="G79" s="26">
        <f t="shared" ref="G79:H79" si="6">SUM(G80:G83)</f>
        <v>420.95</v>
      </c>
      <c r="H79" s="27">
        <f t="shared" si="6"/>
        <v>420.95</v>
      </c>
      <c r="I79" s="1"/>
    </row>
    <row r="80" spans="1:9" ht="191.25" customHeight="1" x14ac:dyDescent="0.2">
      <c r="A80" s="31" t="s">
        <v>186</v>
      </c>
      <c r="B80" s="20" t="s">
        <v>187</v>
      </c>
      <c r="C80" s="23" t="s">
        <v>732</v>
      </c>
      <c r="D80" s="22" t="s">
        <v>188</v>
      </c>
      <c r="E80" s="23" t="s">
        <v>1047</v>
      </c>
      <c r="F80" s="24">
        <v>167</v>
      </c>
      <c r="G80" s="24">
        <v>167</v>
      </c>
      <c r="H80" s="25">
        <v>167</v>
      </c>
      <c r="I80" s="1"/>
    </row>
    <row r="81" spans="1:9" ht="178.5" x14ac:dyDescent="0.2">
      <c r="A81" s="31" t="s">
        <v>189</v>
      </c>
      <c r="B81" s="20" t="s">
        <v>191</v>
      </c>
      <c r="C81" s="23" t="s">
        <v>190</v>
      </c>
      <c r="D81" s="22" t="s">
        <v>188</v>
      </c>
      <c r="E81" s="23" t="s">
        <v>1047</v>
      </c>
      <c r="F81" s="24">
        <v>183.25</v>
      </c>
      <c r="G81" s="24">
        <v>183.25</v>
      </c>
      <c r="H81" s="25">
        <v>183.25</v>
      </c>
      <c r="I81" s="1"/>
    </row>
    <row r="82" spans="1:9" ht="114.75" x14ac:dyDescent="0.2">
      <c r="A82" s="31" t="s">
        <v>192</v>
      </c>
      <c r="B82" s="20" t="s">
        <v>194</v>
      </c>
      <c r="C82" s="23" t="s">
        <v>193</v>
      </c>
      <c r="D82" s="22" t="s">
        <v>188</v>
      </c>
      <c r="E82" s="23" t="s">
        <v>1047</v>
      </c>
      <c r="F82" s="24">
        <v>37.9</v>
      </c>
      <c r="G82" s="24">
        <v>37.9</v>
      </c>
      <c r="H82" s="25">
        <v>37.9</v>
      </c>
      <c r="I82" s="1"/>
    </row>
    <row r="83" spans="1:9" ht="89.25" x14ac:dyDescent="0.2">
      <c r="A83" s="31" t="s">
        <v>195</v>
      </c>
      <c r="B83" s="20" t="s">
        <v>197</v>
      </c>
      <c r="C83" s="23" t="s">
        <v>196</v>
      </c>
      <c r="D83" s="22" t="s">
        <v>188</v>
      </c>
      <c r="E83" s="23" t="s">
        <v>1047</v>
      </c>
      <c r="F83" s="24">
        <v>32.799999999999997</v>
      </c>
      <c r="G83" s="24">
        <v>32.799999999999997</v>
      </c>
      <c r="H83" s="25">
        <v>32.799999999999997</v>
      </c>
      <c r="I83" s="1"/>
    </row>
    <row r="84" spans="1:9" ht="25.5" customHeight="1" x14ac:dyDescent="0.2">
      <c r="A84" s="45" t="s">
        <v>1057</v>
      </c>
      <c r="B84" s="45"/>
      <c r="C84" s="45"/>
      <c r="D84" s="45"/>
      <c r="E84" s="45"/>
      <c r="F84" s="26">
        <f>F85+F86</f>
        <v>25362.080000000002</v>
      </c>
      <c r="G84" s="26">
        <f t="shared" ref="G84:H84" si="7">G85+G86</f>
        <v>25362.080000000002</v>
      </c>
      <c r="H84" s="27">
        <f t="shared" si="7"/>
        <v>25362.080000000002</v>
      </c>
      <c r="I84" s="1"/>
    </row>
    <row r="85" spans="1:9" ht="63.75" x14ac:dyDescent="0.2">
      <c r="A85" s="31" t="s">
        <v>198</v>
      </c>
      <c r="B85" s="20" t="s">
        <v>200</v>
      </c>
      <c r="C85" s="23" t="s">
        <v>199</v>
      </c>
      <c r="D85" s="22" t="s">
        <v>201</v>
      </c>
      <c r="E85" s="23" t="s">
        <v>817</v>
      </c>
      <c r="F85" s="24">
        <v>24246.5</v>
      </c>
      <c r="G85" s="24">
        <v>24246.5</v>
      </c>
      <c r="H85" s="25">
        <v>24246.5</v>
      </c>
      <c r="I85" s="1"/>
    </row>
    <row r="86" spans="1:9" ht="89.25" x14ac:dyDescent="0.2">
      <c r="A86" s="31" t="s">
        <v>202</v>
      </c>
      <c r="B86" s="20" t="s">
        <v>204</v>
      </c>
      <c r="C86" s="23" t="s">
        <v>203</v>
      </c>
      <c r="D86" s="22" t="s">
        <v>201</v>
      </c>
      <c r="E86" s="23" t="s">
        <v>817</v>
      </c>
      <c r="F86" s="24">
        <v>1115.58</v>
      </c>
      <c r="G86" s="24">
        <v>1115.58</v>
      </c>
      <c r="H86" s="25">
        <v>1115.58</v>
      </c>
      <c r="I86" s="1"/>
    </row>
    <row r="87" spans="1:9" ht="27.75" customHeight="1" x14ac:dyDescent="0.2">
      <c r="A87" s="45" t="s">
        <v>1058</v>
      </c>
      <c r="B87" s="45"/>
      <c r="C87" s="45"/>
      <c r="D87" s="45"/>
      <c r="E87" s="45"/>
      <c r="F87" s="26">
        <f>F88</f>
        <v>48.405999999999999</v>
      </c>
      <c r="G87" s="26">
        <f t="shared" ref="G87:H87" si="8">G88</f>
        <v>48.405999999999999</v>
      </c>
      <c r="H87" s="27">
        <f t="shared" si="8"/>
        <v>48.405999999999999</v>
      </c>
      <c r="I87" s="1"/>
    </row>
    <row r="88" spans="1:9" ht="51" x14ac:dyDescent="0.2">
      <c r="A88" s="31" t="s">
        <v>205</v>
      </c>
      <c r="B88" s="20" t="s">
        <v>207</v>
      </c>
      <c r="C88" s="23" t="s">
        <v>206</v>
      </c>
      <c r="D88" s="22" t="s">
        <v>208</v>
      </c>
      <c r="E88" s="23" t="s">
        <v>209</v>
      </c>
      <c r="F88" s="24">
        <v>48.405999999999999</v>
      </c>
      <c r="G88" s="24">
        <v>48.405999999999999</v>
      </c>
      <c r="H88" s="25">
        <v>48.405999999999999</v>
      </c>
      <c r="I88" s="1"/>
    </row>
    <row r="89" spans="1:9" ht="26.25" customHeight="1" x14ac:dyDescent="0.2">
      <c r="A89" s="45" t="s">
        <v>1059</v>
      </c>
      <c r="B89" s="45"/>
      <c r="C89" s="45"/>
      <c r="D89" s="45"/>
      <c r="E89" s="45"/>
      <c r="F89" s="26">
        <f>SUM(F90:F106)</f>
        <v>2966317.8939999999</v>
      </c>
      <c r="G89" s="26">
        <f t="shared" ref="G89:H89" si="9">SUM(G90:G106)</f>
        <v>2961680.594</v>
      </c>
      <c r="H89" s="27">
        <f t="shared" si="9"/>
        <v>3033517.0939999996</v>
      </c>
      <c r="I89" s="1"/>
    </row>
    <row r="90" spans="1:9" ht="51" x14ac:dyDescent="0.2">
      <c r="A90" s="31" t="s">
        <v>210</v>
      </c>
      <c r="B90" s="20" t="s">
        <v>212</v>
      </c>
      <c r="C90" s="23" t="s">
        <v>211</v>
      </c>
      <c r="D90" s="22" t="s">
        <v>213</v>
      </c>
      <c r="E90" s="23" t="s">
        <v>214</v>
      </c>
      <c r="F90" s="24">
        <v>1.083</v>
      </c>
      <c r="G90" s="24">
        <v>1.083</v>
      </c>
      <c r="H90" s="25">
        <v>1.083</v>
      </c>
      <c r="I90" s="1"/>
    </row>
    <row r="91" spans="1:9" ht="153" x14ac:dyDescent="0.2">
      <c r="A91" s="31" t="s">
        <v>215</v>
      </c>
      <c r="B91" s="20" t="s">
        <v>217</v>
      </c>
      <c r="C91" s="23" t="s">
        <v>216</v>
      </c>
      <c r="D91" s="22" t="s">
        <v>213</v>
      </c>
      <c r="E91" s="23" t="s">
        <v>214</v>
      </c>
      <c r="F91" s="24">
        <v>2028.059</v>
      </c>
      <c r="G91" s="24">
        <v>2028.059</v>
      </c>
      <c r="H91" s="25">
        <v>2028.059</v>
      </c>
      <c r="I91" s="1"/>
    </row>
    <row r="92" spans="1:9" ht="51" x14ac:dyDescent="0.2">
      <c r="A92" s="31" t="s">
        <v>218</v>
      </c>
      <c r="B92" s="20" t="s">
        <v>219</v>
      </c>
      <c r="C92" s="23" t="s">
        <v>206</v>
      </c>
      <c r="D92" s="22" t="s">
        <v>213</v>
      </c>
      <c r="E92" s="23" t="s">
        <v>214</v>
      </c>
      <c r="F92" s="24">
        <v>19396.739000000001</v>
      </c>
      <c r="G92" s="24">
        <v>19396.739000000001</v>
      </c>
      <c r="H92" s="25">
        <v>19396.739000000001</v>
      </c>
      <c r="I92" s="1"/>
    </row>
    <row r="93" spans="1:9" ht="89.25" x14ac:dyDescent="0.2">
      <c r="A93" s="31" t="s">
        <v>220</v>
      </c>
      <c r="B93" s="20" t="s">
        <v>222</v>
      </c>
      <c r="C93" s="23" t="s">
        <v>221</v>
      </c>
      <c r="D93" s="22" t="s">
        <v>213</v>
      </c>
      <c r="E93" s="23" t="s">
        <v>214</v>
      </c>
      <c r="F93" s="24">
        <v>52.024999999999999</v>
      </c>
      <c r="G93" s="24">
        <v>52.024999999999999</v>
      </c>
      <c r="H93" s="25">
        <v>52.024999999999999</v>
      </c>
      <c r="I93" s="1"/>
    </row>
    <row r="94" spans="1:9" ht="76.5" x14ac:dyDescent="0.2">
      <c r="A94" s="31" t="s">
        <v>223</v>
      </c>
      <c r="B94" s="20" t="s">
        <v>225</v>
      </c>
      <c r="C94" s="23" t="s">
        <v>224</v>
      </c>
      <c r="D94" s="22" t="s">
        <v>213</v>
      </c>
      <c r="E94" s="23" t="s">
        <v>214</v>
      </c>
      <c r="F94" s="24">
        <v>5.7880000000000003</v>
      </c>
      <c r="G94" s="24">
        <v>5.7880000000000003</v>
      </c>
      <c r="H94" s="25">
        <v>5.7880000000000003</v>
      </c>
      <c r="I94" s="1"/>
    </row>
    <row r="95" spans="1:9" ht="38.25" x14ac:dyDescent="0.2">
      <c r="A95" s="31" t="s">
        <v>841</v>
      </c>
      <c r="B95" s="20" t="s">
        <v>829</v>
      </c>
      <c r="C95" s="23" t="s">
        <v>853</v>
      </c>
      <c r="D95" s="22" t="s">
        <v>213</v>
      </c>
      <c r="E95" s="23" t="s">
        <v>214</v>
      </c>
      <c r="F95" s="24">
        <v>1495575</v>
      </c>
      <c r="G95" s="24">
        <v>1694952</v>
      </c>
      <c r="H95" s="25">
        <v>1765558.2</v>
      </c>
      <c r="I95" s="1"/>
    </row>
    <row r="96" spans="1:9" ht="63.75" x14ac:dyDescent="0.2">
      <c r="A96" s="31" t="s">
        <v>842</v>
      </c>
      <c r="B96" s="20" t="s">
        <v>830</v>
      </c>
      <c r="C96" s="23" t="s">
        <v>854</v>
      </c>
      <c r="D96" s="22" t="s">
        <v>213</v>
      </c>
      <c r="E96" s="23" t="s">
        <v>214</v>
      </c>
      <c r="F96" s="24">
        <v>135402.79999999999</v>
      </c>
      <c r="G96" s="24"/>
      <c r="H96" s="25"/>
      <c r="I96" s="1"/>
    </row>
    <row r="97" spans="1:9" ht="102" x14ac:dyDescent="0.2">
      <c r="A97" s="31" t="s">
        <v>843</v>
      </c>
      <c r="B97" s="20" t="s">
        <v>831</v>
      </c>
      <c r="C97" s="23" t="s">
        <v>855</v>
      </c>
      <c r="D97" s="22" t="s">
        <v>213</v>
      </c>
      <c r="E97" s="23" t="s">
        <v>214</v>
      </c>
      <c r="F97" s="24">
        <v>897</v>
      </c>
      <c r="G97" s="24">
        <v>781.2</v>
      </c>
      <c r="H97" s="25"/>
      <c r="I97" s="1"/>
    </row>
    <row r="98" spans="1:9" ht="51" x14ac:dyDescent="0.2">
      <c r="A98" s="31" t="s">
        <v>844</v>
      </c>
      <c r="B98" s="20" t="s">
        <v>832</v>
      </c>
      <c r="C98" s="23" t="s">
        <v>856</v>
      </c>
      <c r="D98" s="22" t="s">
        <v>213</v>
      </c>
      <c r="E98" s="23" t="s">
        <v>214</v>
      </c>
      <c r="F98" s="24">
        <v>101700.5</v>
      </c>
      <c r="G98" s="24"/>
      <c r="H98" s="25"/>
      <c r="I98" s="1"/>
    </row>
    <row r="99" spans="1:9" ht="63.75" x14ac:dyDescent="0.2">
      <c r="A99" s="31" t="s">
        <v>845</v>
      </c>
      <c r="B99" s="20" t="s">
        <v>833</v>
      </c>
      <c r="C99" s="23" t="s">
        <v>857</v>
      </c>
      <c r="D99" s="22" t="s">
        <v>213</v>
      </c>
      <c r="E99" s="23" t="s">
        <v>214</v>
      </c>
      <c r="F99" s="24">
        <v>212710.8</v>
      </c>
      <c r="G99" s="24">
        <v>239423.1</v>
      </c>
      <c r="H99" s="25">
        <v>227129.2</v>
      </c>
      <c r="I99" s="1"/>
    </row>
    <row r="100" spans="1:9" ht="63.75" x14ac:dyDescent="0.2">
      <c r="A100" s="31" t="s">
        <v>846</v>
      </c>
      <c r="B100" s="20" t="s">
        <v>834</v>
      </c>
      <c r="C100" s="23" t="s">
        <v>858</v>
      </c>
      <c r="D100" s="22" t="s">
        <v>213</v>
      </c>
      <c r="E100" s="23" t="s">
        <v>214</v>
      </c>
      <c r="F100" s="24">
        <v>13439.7</v>
      </c>
      <c r="G100" s="24">
        <v>11574</v>
      </c>
      <c r="H100" s="25">
        <v>11574</v>
      </c>
      <c r="I100" s="1"/>
    </row>
    <row r="101" spans="1:9" ht="38.25" x14ac:dyDescent="0.2">
      <c r="A101" s="31" t="s">
        <v>847</v>
      </c>
      <c r="B101" s="20" t="s">
        <v>835</v>
      </c>
      <c r="C101" s="23" t="s">
        <v>859</v>
      </c>
      <c r="D101" s="22" t="s">
        <v>213</v>
      </c>
      <c r="E101" s="23" t="s">
        <v>214</v>
      </c>
      <c r="F101" s="24">
        <v>15300</v>
      </c>
      <c r="G101" s="24">
        <v>15300</v>
      </c>
      <c r="H101" s="25">
        <v>15300</v>
      </c>
      <c r="I101" s="1"/>
    </row>
    <row r="102" spans="1:9" ht="51" x14ac:dyDescent="0.2">
      <c r="A102" s="31" t="s">
        <v>848</v>
      </c>
      <c r="B102" s="20" t="s">
        <v>836</v>
      </c>
      <c r="C102" s="23" t="s">
        <v>860</v>
      </c>
      <c r="D102" s="22" t="s">
        <v>213</v>
      </c>
      <c r="E102" s="23" t="s">
        <v>214</v>
      </c>
      <c r="F102" s="24">
        <v>3833.2</v>
      </c>
      <c r="G102" s="24">
        <v>2534.5</v>
      </c>
      <c r="H102" s="25">
        <v>2301</v>
      </c>
      <c r="I102" s="1"/>
    </row>
    <row r="103" spans="1:9" ht="76.5" x14ac:dyDescent="0.2">
      <c r="A103" s="31" t="s">
        <v>849</v>
      </c>
      <c r="B103" s="20" t="s">
        <v>837</v>
      </c>
      <c r="C103" s="23" t="s">
        <v>861</v>
      </c>
      <c r="D103" s="22" t="s">
        <v>213</v>
      </c>
      <c r="E103" s="23" t="s">
        <v>214</v>
      </c>
      <c r="F103" s="24">
        <v>80280.2</v>
      </c>
      <c r="G103" s="24">
        <v>83492.3</v>
      </c>
      <c r="H103" s="25">
        <v>83492.3</v>
      </c>
      <c r="I103" s="1"/>
    </row>
    <row r="104" spans="1:9" ht="102" x14ac:dyDescent="0.2">
      <c r="A104" s="31" t="s">
        <v>850</v>
      </c>
      <c r="B104" s="20" t="s">
        <v>838</v>
      </c>
      <c r="C104" s="23" t="s">
        <v>862</v>
      </c>
      <c r="D104" s="22" t="s">
        <v>213</v>
      </c>
      <c r="E104" s="23" t="s">
        <v>214</v>
      </c>
      <c r="F104" s="24">
        <v>51.1</v>
      </c>
      <c r="G104" s="24">
        <v>52.7</v>
      </c>
      <c r="H104" s="25">
        <v>44.3</v>
      </c>
      <c r="I104" s="1"/>
    </row>
    <row r="105" spans="1:9" ht="38.25" x14ac:dyDescent="0.2">
      <c r="A105" s="31" t="s">
        <v>851</v>
      </c>
      <c r="B105" s="20" t="s">
        <v>839</v>
      </c>
      <c r="C105" s="23" t="s">
        <v>863</v>
      </c>
      <c r="D105" s="22" t="s">
        <v>213</v>
      </c>
      <c r="E105" s="23" t="s">
        <v>214</v>
      </c>
      <c r="F105" s="24">
        <v>588404.1</v>
      </c>
      <c r="G105" s="24">
        <v>579129.69999999995</v>
      </c>
      <c r="H105" s="25">
        <v>579129.69999999995</v>
      </c>
      <c r="I105" s="1"/>
    </row>
    <row r="106" spans="1:9" ht="63.75" x14ac:dyDescent="0.2">
      <c r="A106" s="31" t="s">
        <v>852</v>
      </c>
      <c r="B106" s="20" t="s">
        <v>840</v>
      </c>
      <c r="C106" s="23" t="s">
        <v>864</v>
      </c>
      <c r="D106" s="22" t="s">
        <v>213</v>
      </c>
      <c r="E106" s="23" t="s">
        <v>214</v>
      </c>
      <c r="F106" s="24">
        <v>297239.8</v>
      </c>
      <c r="G106" s="24">
        <v>312957.40000000002</v>
      </c>
      <c r="H106" s="25">
        <v>327504.7</v>
      </c>
      <c r="I106" s="1"/>
    </row>
    <row r="107" spans="1:9" ht="26.25" customHeight="1" x14ac:dyDescent="0.2">
      <c r="A107" s="45" t="s">
        <v>1060</v>
      </c>
      <c r="B107" s="45"/>
      <c r="C107" s="45"/>
      <c r="D107" s="45"/>
      <c r="E107" s="45"/>
      <c r="F107" s="26">
        <f>SUM(F108:F121)</f>
        <v>2411465.5299999998</v>
      </c>
      <c r="G107" s="26">
        <f t="shared" ref="G107:H107" si="10">SUM(G108:G121)</f>
        <v>1853152.23</v>
      </c>
      <c r="H107" s="27">
        <f t="shared" si="10"/>
        <v>1700474.83</v>
      </c>
      <c r="I107" s="1"/>
    </row>
    <row r="108" spans="1:9" ht="76.5" x14ac:dyDescent="0.2">
      <c r="A108" s="31" t="s">
        <v>226</v>
      </c>
      <c r="B108" s="20" t="s">
        <v>228</v>
      </c>
      <c r="C108" s="32" t="s">
        <v>227</v>
      </c>
      <c r="D108" s="22" t="s">
        <v>229</v>
      </c>
      <c r="E108" s="23" t="s">
        <v>230</v>
      </c>
      <c r="F108" s="24">
        <v>195.2</v>
      </c>
      <c r="G108" s="24">
        <v>195.2</v>
      </c>
      <c r="H108" s="25">
        <v>195.2</v>
      </c>
      <c r="I108" s="1"/>
    </row>
    <row r="109" spans="1:9" ht="127.5" x14ac:dyDescent="0.2">
      <c r="A109" s="31" t="s">
        <v>231</v>
      </c>
      <c r="B109" s="20" t="s">
        <v>232</v>
      </c>
      <c r="C109" s="32" t="s">
        <v>734</v>
      </c>
      <c r="D109" s="22" t="s">
        <v>229</v>
      </c>
      <c r="E109" s="23" t="s">
        <v>230</v>
      </c>
      <c r="F109" s="24">
        <v>118.2</v>
      </c>
      <c r="G109" s="24">
        <v>118.2</v>
      </c>
      <c r="H109" s="25">
        <v>118.2</v>
      </c>
      <c r="I109" s="1"/>
    </row>
    <row r="110" spans="1:9" ht="127.5" x14ac:dyDescent="0.2">
      <c r="A110" s="31" t="s">
        <v>233</v>
      </c>
      <c r="B110" s="20" t="s">
        <v>234</v>
      </c>
      <c r="C110" s="32" t="s">
        <v>735</v>
      </c>
      <c r="D110" s="22" t="s">
        <v>229</v>
      </c>
      <c r="E110" s="23" t="s">
        <v>230</v>
      </c>
      <c r="F110" s="24">
        <v>210</v>
      </c>
      <c r="G110" s="24">
        <v>210</v>
      </c>
      <c r="H110" s="25">
        <v>210</v>
      </c>
      <c r="I110" s="1"/>
    </row>
    <row r="111" spans="1:9" ht="153" x14ac:dyDescent="0.2">
      <c r="A111" s="31" t="s">
        <v>235</v>
      </c>
      <c r="B111" s="20" t="s">
        <v>236</v>
      </c>
      <c r="C111" s="32" t="s">
        <v>216</v>
      </c>
      <c r="D111" s="22" t="s">
        <v>229</v>
      </c>
      <c r="E111" s="23" t="s">
        <v>230</v>
      </c>
      <c r="F111" s="24">
        <v>1020</v>
      </c>
      <c r="G111" s="24">
        <v>1020</v>
      </c>
      <c r="H111" s="25">
        <v>1020</v>
      </c>
      <c r="I111" s="1"/>
    </row>
    <row r="112" spans="1:9" ht="51" x14ac:dyDescent="0.2">
      <c r="A112" s="31" t="s">
        <v>237</v>
      </c>
      <c r="B112" s="20" t="s">
        <v>238</v>
      </c>
      <c r="C112" s="32" t="s">
        <v>206</v>
      </c>
      <c r="D112" s="22" t="s">
        <v>229</v>
      </c>
      <c r="E112" s="23" t="s">
        <v>230</v>
      </c>
      <c r="F112" s="24">
        <v>3147.73</v>
      </c>
      <c r="G112" s="24">
        <v>3147.73</v>
      </c>
      <c r="H112" s="25">
        <v>3147.73</v>
      </c>
      <c r="I112" s="1"/>
    </row>
    <row r="113" spans="1:9" ht="63.75" x14ac:dyDescent="0.2">
      <c r="A113" s="31" t="s">
        <v>874</v>
      </c>
      <c r="B113" s="20" t="s">
        <v>865</v>
      </c>
      <c r="C113" s="32" t="s">
        <v>882</v>
      </c>
      <c r="D113" s="22" t="s">
        <v>229</v>
      </c>
      <c r="E113" s="23" t="s">
        <v>230</v>
      </c>
      <c r="F113" s="24">
        <v>10479.4</v>
      </c>
      <c r="G113" s="24">
        <v>9727.2999999999993</v>
      </c>
      <c r="H113" s="25">
        <v>8950.6</v>
      </c>
      <c r="I113" s="1"/>
    </row>
    <row r="114" spans="1:9" ht="76.5" x14ac:dyDescent="0.2">
      <c r="A114" s="31" t="s">
        <v>875</v>
      </c>
      <c r="B114" s="20" t="s">
        <v>866</v>
      </c>
      <c r="C114" s="32" t="s">
        <v>883</v>
      </c>
      <c r="D114" s="22" t="s">
        <v>229</v>
      </c>
      <c r="E114" s="23" t="s">
        <v>230</v>
      </c>
      <c r="F114" s="24">
        <v>72905.5</v>
      </c>
      <c r="G114" s="24">
        <v>69184.800000000003</v>
      </c>
      <c r="H114" s="25">
        <v>65522.1</v>
      </c>
      <c r="I114" s="1"/>
    </row>
    <row r="115" spans="1:9" ht="76.5" x14ac:dyDescent="0.2">
      <c r="A115" s="31" t="s">
        <v>876</v>
      </c>
      <c r="B115" s="20" t="s">
        <v>867</v>
      </c>
      <c r="C115" s="32" t="s">
        <v>884</v>
      </c>
      <c r="D115" s="22" t="s">
        <v>229</v>
      </c>
      <c r="E115" s="23" t="s">
        <v>230</v>
      </c>
      <c r="F115" s="24">
        <v>385505.3</v>
      </c>
      <c r="G115" s="24">
        <v>317404.40000000002</v>
      </c>
      <c r="H115" s="25">
        <v>276777.90000000002</v>
      </c>
      <c r="I115" s="1"/>
    </row>
    <row r="116" spans="1:9" ht="153" x14ac:dyDescent="0.2">
      <c r="A116" s="31" t="s">
        <v>847</v>
      </c>
      <c r="B116" s="20" t="s">
        <v>868</v>
      </c>
      <c r="C116" s="32" t="s">
        <v>885</v>
      </c>
      <c r="D116" s="22" t="s">
        <v>229</v>
      </c>
      <c r="E116" s="23" t="s">
        <v>230</v>
      </c>
      <c r="F116" s="24"/>
      <c r="G116" s="24">
        <v>43423.8</v>
      </c>
      <c r="H116" s="25"/>
      <c r="I116" s="1"/>
    </row>
    <row r="117" spans="1:9" ht="38.25" x14ac:dyDescent="0.2">
      <c r="A117" s="31" t="s">
        <v>877</v>
      </c>
      <c r="B117" s="20" t="s">
        <v>869</v>
      </c>
      <c r="C117" s="32" t="s">
        <v>886</v>
      </c>
      <c r="D117" s="22" t="s">
        <v>229</v>
      </c>
      <c r="E117" s="23" t="s">
        <v>230</v>
      </c>
      <c r="F117" s="24">
        <v>574265</v>
      </c>
      <c r="G117" s="24">
        <v>65047.6</v>
      </c>
      <c r="H117" s="25"/>
      <c r="I117" s="1"/>
    </row>
    <row r="118" spans="1:9" ht="51" x14ac:dyDescent="0.2">
      <c r="A118" s="31" t="s">
        <v>878</v>
      </c>
      <c r="B118" s="20" t="s">
        <v>870</v>
      </c>
      <c r="C118" s="32" t="s">
        <v>887</v>
      </c>
      <c r="D118" s="22" t="s">
        <v>229</v>
      </c>
      <c r="E118" s="23" t="s">
        <v>230</v>
      </c>
      <c r="F118" s="24">
        <v>142658.29999999999</v>
      </c>
      <c r="G118" s="24">
        <v>126838.9</v>
      </c>
      <c r="H118" s="25">
        <v>126838.9</v>
      </c>
      <c r="I118" s="1"/>
    </row>
    <row r="119" spans="1:9" ht="178.5" x14ac:dyDescent="0.2">
      <c r="A119" s="31" t="s">
        <v>879</v>
      </c>
      <c r="B119" s="20" t="s">
        <v>871</v>
      </c>
      <c r="C119" s="32" t="s">
        <v>888</v>
      </c>
      <c r="D119" s="22" t="s">
        <v>229</v>
      </c>
      <c r="E119" s="23" t="s">
        <v>230</v>
      </c>
      <c r="F119" s="24">
        <v>30605.7</v>
      </c>
      <c r="G119" s="24">
        <v>30605.7</v>
      </c>
      <c r="H119" s="25">
        <v>30605.7</v>
      </c>
      <c r="I119" s="1"/>
    </row>
    <row r="120" spans="1:9" ht="140.25" x14ac:dyDescent="0.2">
      <c r="A120" s="31" t="s">
        <v>880</v>
      </c>
      <c r="B120" s="20" t="s">
        <v>872</v>
      </c>
      <c r="C120" s="32" t="s">
        <v>889</v>
      </c>
      <c r="D120" s="22" t="s">
        <v>229</v>
      </c>
      <c r="E120" s="23" t="s">
        <v>230</v>
      </c>
      <c r="F120" s="24">
        <v>1052113.8</v>
      </c>
      <c r="G120" s="24">
        <v>1052113.8</v>
      </c>
      <c r="H120" s="25">
        <v>1052629.7</v>
      </c>
      <c r="I120" s="1"/>
    </row>
    <row r="121" spans="1:9" ht="165.75" x14ac:dyDescent="0.2">
      <c r="A121" s="31" t="s">
        <v>881</v>
      </c>
      <c r="B121" s="20" t="s">
        <v>873</v>
      </c>
      <c r="C121" s="32" t="s">
        <v>890</v>
      </c>
      <c r="D121" s="22" t="s">
        <v>229</v>
      </c>
      <c r="E121" s="23" t="s">
        <v>230</v>
      </c>
      <c r="F121" s="24">
        <v>138241.4</v>
      </c>
      <c r="G121" s="24">
        <v>134114.79999999999</v>
      </c>
      <c r="H121" s="25">
        <v>134458.79999999999</v>
      </c>
      <c r="I121" s="1"/>
    </row>
    <row r="122" spans="1:9" ht="26.25" customHeight="1" x14ac:dyDescent="0.2">
      <c r="A122" s="45" t="s">
        <v>1061</v>
      </c>
      <c r="B122" s="45"/>
      <c r="C122" s="45"/>
      <c r="D122" s="45"/>
      <c r="E122" s="45"/>
      <c r="F122" s="26">
        <f>SUM(F123:F143)</f>
        <v>1557745.8420000002</v>
      </c>
      <c r="G122" s="26">
        <f t="shared" ref="G122:H122" si="11">SUM(G123:G143)</f>
        <v>621517.44199999992</v>
      </c>
      <c r="H122" s="27">
        <f t="shared" si="11"/>
        <v>619357.44199999992</v>
      </c>
      <c r="I122" s="1"/>
    </row>
    <row r="123" spans="1:9" ht="89.25" x14ac:dyDescent="0.2">
      <c r="A123" s="31" t="s">
        <v>239</v>
      </c>
      <c r="B123" s="20" t="s">
        <v>241</v>
      </c>
      <c r="C123" s="32" t="s">
        <v>240</v>
      </c>
      <c r="D123" s="22" t="s">
        <v>242</v>
      </c>
      <c r="E123" s="23" t="s">
        <v>733</v>
      </c>
      <c r="F123" s="24">
        <v>38.066000000000003</v>
      </c>
      <c r="G123" s="24">
        <v>38.066000000000003</v>
      </c>
      <c r="H123" s="25">
        <v>38.066000000000003</v>
      </c>
      <c r="I123" s="1"/>
    </row>
    <row r="124" spans="1:9" ht="153" x14ac:dyDescent="0.2">
      <c r="A124" s="31" t="s">
        <v>243</v>
      </c>
      <c r="B124" s="20" t="s">
        <v>244</v>
      </c>
      <c r="C124" s="32" t="s">
        <v>216</v>
      </c>
      <c r="D124" s="22" t="s">
        <v>242</v>
      </c>
      <c r="E124" s="23" t="s">
        <v>733</v>
      </c>
      <c r="F124" s="24">
        <v>6005.2939999999999</v>
      </c>
      <c r="G124" s="24">
        <v>6005.2939999999999</v>
      </c>
      <c r="H124" s="25">
        <v>6005.2939999999999</v>
      </c>
      <c r="I124" s="1"/>
    </row>
    <row r="125" spans="1:9" ht="51" x14ac:dyDescent="0.2">
      <c r="A125" s="31" t="s">
        <v>245</v>
      </c>
      <c r="B125" s="20" t="s">
        <v>246</v>
      </c>
      <c r="C125" s="32" t="s">
        <v>206</v>
      </c>
      <c r="D125" s="22" t="s">
        <v>242</v>
      </c>
      <c r="E125" s="23" t="s">
        <v>733</v>
      </c>
      <c r="F125" s="24">
        <v>19307.857</v>
      </c>
      <c r="G125" s="24">
        <v>19307.857</v>
      </c>
      <c r="H125" s="25">
        <v>19307.857</v>
      </c>
      <c r="I125" s="1"/>
    </row>
    <row r="126" spans="1:9" ht="102" x14ac:dyDescent="0.2">
      <c r="A126" s="31" t="s">
        <v>247</v>
      </c>
      <c r="B126" s="20" t="s">
        <v>249</v>
      </c>
      <c r="C126" s="32" t="s">
        <v>248</v>
      </c>
      <c r="D126" s="22" t="s">
        <v>242</v>
      </c>
      <c r="E126" s="23" t="s">
        <v>733</v>
      </c>
      <c r="F126" s="24">
        <v>2.41</v>
      </c>
      <c r="G126" s="24">
        <v>2.41</v>
      </c>
      <c r="H126" s="25">
        <v>2.41</v>
      </c>
      <c r="I126" s="1"/>
    </row>
    <row r="127" spans="1:9" ht="76.5" x14ac:dyDescent="0.2">
      <c r="A127" s="31" t="s">
        <v>250</v>
      </c>
      <c r="B127" s="20" t="s">
        <v>251</v>
      </c>
      <c r="C127" s="32" t="s">
        <v>224</v>
      </c>
      <c r="D127" s="22" t="s">
        <v>242</v>
      </c>
      <c r="E127" s="23" t="s">
        <v>733</v>
      </c>
      <c r="F127" s="24">
        <v>767.25300000000004</v>
      </c>
      <c r="G127" s="24">
        <v>767.25300000000004</v>
      </c>
      <c r="H127" s="25">
        <v>767.25300000000004</v>
      </c>
      <c r="I127" s="1"/>
    </row>
    <row r="128" spans="1:9" ht="191.25" x14ac:dyDescent="0.2">
      <c r="A128" s="31" t="s">
        <v>252</v>
      </c>
      <c r="B128" s="20" t="s">
        <v>254</v>
      </c>
      <c r="C128" s="32" t="s">
        <v>253</v>
      </c>
      <c r="D128" s="22" t="s">
        <v>242</v>
      </c>
      <c r="E128" s="23" t="s">
        <v>733</v>
      </c>
      <c r="F128" s="24">
        <v>58.161999999999999</v>
      </c>
      <c r="G128" s="24">
        <v>58.161999999999999</v>
      </c>
      <c r="H128" s="25">
        <v>58.161999999999999</v>
      </c>
      <c r="I128" s="1"/>
    </row>
    <row r="129" spans="1:9" ht="89.25" x14ac:dyDescent="0.2">
      <c r="A129" s="31" t="s">
        <v>921</v>
      </c>
      <c r="B129" s="20" t="s">
        <v>891</v>
      </c>
      <c r="C129" s="32" t="s">
        <v>906</v>
      </c>
      <c r="D129" s="22" t="s">
        <v>242</v>
      </c>
      <c r="E129" s="23" t="s">
        <v>733</v>
      </c>
      <c r="F129" s="24">
        <v>21620.2</v>
      </c>
      <c r="G129" s="24">
        <v>21620.2</v>
      </c>
      <c r="H129" s="25">
        <v>21620.2</v>
      </c>
      <c r="I129" s="1"/>
    </row>
    <row r="130" spans="1:9" ht="165.75" x14ac:dyDescent="0.2">
      <c r="A130" s="31" t="s">
        <v>922</v>
      </c>
      <c r="B130" s="20" t="s">
        <v>892</v>
      </c>
      <c r="C130" s="32" t="s">
        <v>907</v>
      </c>
      <c r="D130" s="22" t="s">
        <v>242</v>
      </c>
      <c r="E130" s="23" t="s">
        <v>733</v>
      </c>
      <c r="F130" s="24">
        <v>22080</v>
      </c>
      <c r="G130" s="24">
        <v>22680</v>
      </c>
      <c r="H130" s="25">
        <v>20520</v>
      </c>
      <c r="I130" s="1"/>
    </row>
    <row r="131" spans="1:9" ht="38.25" x14ac:dyDescent="0.2">
      <c r="A131" s="31" t="s">
        <v>923</v>
      </c>
      <c r="B131" s="20" t="s">
        <v>893</v>
      </c>
      <c r="C131" s="32" t="s">
        <v>908</v>
      </c>
      <c r="D131" s="22" t="s">
        <v>242</v>
      </c>
      <c r="E131" s="23" t="s">
        <v>733</v>
      </c>
      <c r="F131" s="24">
        <v>15075.6</v>
      </c>
      <c r="G131" s="24">
        <v>12939.4</v>
      </c>
      <c r="H131" s="25">
        <v>12939.4</v>
      </c>
      <c r="I131" s="1"/>
    </row>
    <row r="132" spans="1:9" ht="51" x14ac:dyDescent="0.2">
      <c r="A132" s="31" t="s">
        <v>924</v>
      </c>
      <c r="B132" s="20" t="s">
        <v>894</v>
      </c>
      <c r="C132" s="32" t="s">
        <v>909</v>
      </c>
      <c r="D132" s="22" t="s">
        <v>242</v>
      </c>
      <c r="E132" s="23" t="s">
        <v>733</v>
      </c>
      <c r="F132" s="24">
        <v>7853.2</v>
      </c>
      <c r="G132" s="24">
        <v>6800.3</v>
      </c>
      <c r="H132" s="25">
        <v>6800.3</v>
      </c>
      <c r="I132" s="1"/>
    </row>
    <row r="133" spans="1:9" ht="114.75" x14ac:dyDescent="0.2">
      <c r="A133" s="31" t="s">
        <v>925</v>
      </c>
      <c r="B133" s="20" t="s">
        <v>895</v>
      </c>
      <c r="C133" s="32" t="s">
        <v>910</v>
      </c>
      <c r="D133" s="22" t="s">
        <v>242</v>
      </c>
      <c r="E133" s="23" t="s">
        <v>733</v>
      </c>
      <c r="F133" s="24">
        <v>39366.800000000003</v>
      </c>
      <c r="G133" s="24">
        <v>34901.800000000003</v>
      </c>
      <c r="H133" s="25">
        <v>34901.800000000003</v>
      </c>
      <c r="I133" s="1"/>
    </row>
    <row r="134" spans="1:9" ht="216.75" x14ac:dyDescent="0.2">
      <c r="A134" s="31" t="s">
        <v>925</v>
      </c>
      <c r="B134" s="20" t="s">
        <v>896</v>
      </c>
      <c r="C134" s="32" t="s">
        <v>911</v>
      </c>
      <c r="D134" s="22" t="s">
        <v>242</v>
      </c>
      <c r="E134" s="23" t="s">
        <v>733</v>
      </c>
      <c r="F134" s="24">
        <v>2136.5</v>
      </c>
      <c r="G134" s="24">
        <v>1893.6</v>
      </c>
      <c r="H134" s="25">
        <v>1893.6</v>
      </c>
      <c r="I134" s="1"/>
    </row>
    <row r="135" spans="1:9" ht="51" x14ac:dyDescent="0.2">
      <c r="A135" s="31" t="s">
        <v>926</v>
      </c>
      <c r="B135" s="20" t="s">
        <v>897</v>
      </c>
      <c r="C135" s="32" t="s">
        <v>912</v>
      </c>
      <c r="D135" s="22" t="s">
        <v>242</v>
      </c>
      <c r="E135" s="23" t="s">
        <v>733</v>
      </c>
      <c r="F135" s="24">
        <v>891991.8</v>
      </c>
      <c r="G135" s="24"/>
      <c r="H135" s="25"/>
      <c r="I135" s="1"/>
    </row>
    <row r="136" spans="1:9" ht="102" x14ac:dyDescent="0.2">
      <c r="A136" s="31" t="s">
        <v>927</v>
      </c>
      <c r="B136" s="20" t="s">
        <v>898</v>
      </c>
      <c r="C136" s="32" t="s">
        <v>913</v>
      </c>
      <c r="D136" s="22" t="s">
        <v>242</v>
      </c>
      <c r="E136" s="23" t="s">
        <v>733</v>
      </c>
      <c r="F136" s="24">
        <v>9102.2000000000007</v>
      </c>
      <c r="G136" s="24">
        <v>7802.3</v>
      </c>
      <c r="H136" s="25">
        <v>7802.3</v>
      </c>
      <c r="I136" s="1"/>
    </row>
    <row r="137" spans="1:9" ht="89.25" x14ac:dyDescent="0.2">
      <c r="A137" s="31" t="s">
        <v>928</v>
      </c>
      <c r="B137" s="20" t="s">
        <v>899</v>
      </c>
      <c r="C137" s="32" t="s">
        <v>914</v>
      </c>
      <c r="D137" s="22" t="s">
        <v>242</v>
      </c>
      <c r="E137" s="23" t="s">
        <v>733</v>
      </c>
      <c r="F137" s="24">
        <v>90526.1</v>
      </c>
      <c r="G137" s="24">
        <v>81019.8</v>
      </c>
      <c r="H137" s="25">
        <v>81019.8</v>
      </c>
      <c r="I137" s="1"/>
    </row>
    <row r="138" spans="1:9" ht="51" x14ac:dyDescent="0.2">
      <c r="A138" s="31" t="s">
        <v>929</v>
      </c>
      <c r="B138" s="20" t="s">
        <v>900</v>
      </c>
      <c r="C138" s="32" t="s">
        <v>915</v>
      </c>
      <c r="D138" s="22" t="s">
        <v>242</v>
      </c>
      <c r="E138" s="23" t="s">
        <v>733</v>
      </c>
      <c r="F138" s="24">
        <v>82042.600000000006</v>
      </c>
      <c r="G138" s="24">
        <v>65731.3</v>
      </c>
      <c r="H138" s="25">
        <v>65731.3</v>
      </c>
      <c r="I138" s="1"/>
    </row>
    <row r="139" spans="1:9" ht="76.5" x14ac:dyDescent="0.2">
      <c r="A139" s="31" t="s">
        <v>930</v>
      </c>
      <c r="B139" s="20" t="s">
        <v>901</v>
      </c>
      <c r="C139" s="32" t="s">
        <v>916</v>
      </c>
      <c r="D139" s="22" t="s">
        <v>242</v>
      </c>
      <c r="E139" s="23" t="s">
        <v>733</v>
      </c>
      <c r="F139" s="24">
        <v>64463.6</v>
      </c>
      <c r="G139" s="24">
        <v>47204</v>
      </c>
      <c r="H139" s="25">
        <v>47204</v>
      </c>
      <c r="I139" s="1"/>
    </row>
    <row r="140" spans="1:9" ht="38.25" x14ac:dyDescent="0.2">
      <c r="A140" s="31" t="s">
        <v>931</v>
      </c>
      <c r="B140" s="20" t="s">
        <v>902</v>
      </c>
      <c r="C140" s="32" t="s">
        <v>917</v>
      </c>
      <c r="D140" s="22" t="s">
        <v>242</v>
      </c>
      <c r="E140" s="23" t="s">
        <v>733</v>
      </c>
      <c r="F140" s="24">
        <v>13485</v>
      </c>
      <c r="G140" s="24">
        <v>12026</v>
      </c>
      <c r="H140" s="25">
        <v>12026</v>
      </c>
      <c r="I140" s="1"/>
    </row>
    <row r="141" spans="1:9" ht="114.75" x14ac:dyDescent="0.2">
      <c r="A141" s="31" t="s">
        <v>932</v>
      </c>
      <c r="B141" s="20" t="s">
        <v>903</v>
      </c>
      <c r="C141" s="32" t="s">
        <v>918</v>
      </c>
      <c r="D141" s="22" t="s">
        <v>242</v>
      </c>
      <c r="E141" s="23" t="s">
        <v>733</v>
      </c>
      <c r="F141" s="24">
        <v>220766.4</v>
      </c>
      <c r="G141" s="24">
        <v>229673.60000000001</v>
      </c>
      <c r="H141" s="25">
        <v>229673.60000000001</v>
      </c>
      <c r="I141" s="1"/>
    </row>
    <row r="142" spans="1:9" ht="51" x14ac:dyDescent="0.2">
      <c r="A142" s="31" t="s">
        <v>933</v>
      </c>
      <c r="B142" s="20" t="s">
        <v>904</v>
      </c>
      <c r="C142" s="32" t="s">
        <v>919</v>
      </c>
      <c r="D142" s="22" t="s">
        <v>242</v>
      </c>
      <c r="E142" s="23" t="s">
        <v>733</v>
      </c>
      <c r="F142" s="24">
        <v>50980</v>
      </c>
      <c r="G142" s="24">
        <v>50980</v>
      </c>
      <c r="H142" s="25">
        <v>50980</v>
      </c>
      <c r="I142" s="1"/>
    </row>
    <row r="143" spans="1:9" ht="76.5" x14ac:dyDescent="0.2">
      <c r="A143" s="31" t="s">
        <v>934</v>
      </c>
      <c r="B143" s="20" t="s">
        <v>905</v>
      </c>
      <c r="C143" s="32" t="s">
        <v>920</v>
      </c>
      <c r="D143" s="22" t="s">
        <v>242</v>
      </c>
      <c r="E143" s="23" t="s">
        <v>733</v>
      </c>
      <c r="F143" s="24">
        <v>76.8</v>
      </c>
      <c r="G143" s="24">
        <v>66.099999999999994</v>
      </c>
      <c r="H143" s="25">
        <v>66.099999999999994</v>
      </c>
      <c r="I143" s="1"/>
    </row>
    <row r="144" spans="1:9" ht="26.25" customHeight="1" x14ac:dyDescent="0.2">
      <c r="A144" s="45" t="s">
        <v>1062</v>
      </c>
      <c r="B144" s="45"/>
      <c r="C144" s="45"/>
      <c r="D144" s="45"/>
      <c r="E144" s="45"/>
      <c r="F144" s="26">
        <f>SUM(F145:F160)</f>
        <v>1192917.673</v>
      </c>
      <c r="G144" s="26">
        <f t="shared" ref="G144:H144" si="12">SUM(G145:G160)</f>
        <v>959563.87300000002</v>
      </c>
      <c r="H144" s="27">
        <f t="shared" si="12"/>
        <v>74768.972999999998</v>
      </c>
      <c r="I144" s="1"/>
    </row>
    <row r="145" spans="1:9" ht="242.25" x14ac:dyDescent="0.2">
      <c r="A145" s="31" t="s">
        <v>255</v>
      </c>
      <c r="B145" s="20" t="s">
        <v>256</v>
      </c>
      <c r="C145" s="32" t="s">
        <v>736</v>
      </c>
      <c r="D145" s="22" t="s">
        <v>257</v>
      </c>
      <c r="E145" s="23" t="s">
        <v>258</v>
      </c>
      <c r="F145" s="24">
        <v>5984.5839999999998</v>
      </c>
      <c r="G145" s="24">
        <v>5984.5839999999998</v>
      </c>
      <c r="H145" s="25">
        <v>5984.5839999999998</v>
      </c>
      <c r="I145" s="1"/>
    </row>
    <row r="146" spans="1:9" ht="153" x14ac:dyDescent="0.2">
      <c r="A146" s="31" t="s">
        <v>259</v>
      </c>
      <c r="B146" s="20" t="s">
        <v>260</v>
      </c>
      <c r="C146" s="32" t="s">
        <v>737</v>
      </c>
      <c r="D146" s="22" t="s">
        <v>257</v>
      </c>
      <c r="E146" s="23" t="s">
        <v>258</v>
      </c>
      <c r="F146" s="24">
        <v>24</v>
      </c>
      <c r="G146" s="24">
        <v>24</v>
      </c>
      <c r="H146" s="25">
        <v>24</v>
      </c>
      <c r="I146" s="1"/>
    </row>
    <row r="147" spans="1:9" ht="153" x14ac:dyDescent="0.2">
      <c r="A147" s="31" t="s">
        <v>261</v>
      </c>
      <c r="B147" s="20" t="s">
        <v>262</v>
      </c>
      <c r="C147" s="32" t="s">
        <v>157</v>
      </c>
      <c r="D147" s="22" t="s">
        <v>257</v>
      </c>
      <c r="E147" s="23" t="s">
        <v>258</v>
      </c>
      <c r="F147" s="24">
        <v>90.988</v>
      </c>
      <c r="G147" s="24">
        <v>90.988</v>
      </c>
      <c r="H147" s="25">
        <v>90.988</v>
      </c>
      <c r="I147" s="1"/>
    </row>
    <row r="148" spans="1:9" ht="140.25" x14ac:dyDescent="0.2">
      <c r="A148" s="31" t="s">
        <v>263</v>
      </c>
      <c r="B148" s="20" t="s">
        <v>265</v>
      </c>
      <c r="C148" s="32" t="s">
        <v>264</v>
      </c>
      <c r="D148" s="22" t="s">
        <v>257</v>
      </c>
      <c r="E148" s="23" t="s">
        <v>258</v>
      </c>
      <c r="F148" s="24">
        <v>249.33099999999999</v>
      </c>
      <c r="G148" s="24">
        <v>249.33099999999999</v>
      </c>
      <c r="H148" s="25">
        <v>249.33099999999999</v>
      </c>
      <c r="I148" s="1"/>
    </row>
    <row r="149" spans="1:9" ht="114.75" x14ac:dyDescent="0.2">
      <c r="A149" s="31" t="s">
        <v>266</v>
      </c>
      <c r="B149" s="20" t="s">
        <v>267</v>
      </c>
      <c r="C149" s="32" t="s">
        <v>738</v>
      </c>
      <c r="D149" s="22" t="s">
        <v>257</v>
      </c>
      <c r="E149" s="23" t="s">
        <v>258</v>
      </c>
      <c r="F149" s="24">
        <v>101.20099999999999</v>
      </c>
      <c r="G149" s="24">
        <v>101.20099999999999</v>
      </c>
      <c r="H149" s="25">
        <v>101.20099999999999</v>
      </c>
      <c r="I149" s="1"/>
    </row>
    <row r="150" spans="1:9" ht="38.25" x14ac:dyDescent="0.2">
      <c r="A150" s="31" t="s">
        <v>268</v>
      </c>
      <c r="B150" s="20" t="s">
        <v>270</v>
      </c>
      <c r="C150" s="32" t="s">
        <v>269</v>
      </c>
      <c r="D150" s="22" t="s">
        <v>257</v>
      </c>
      <c r="E150" s="23" t="s">
        <v>258</v>
      </c>
      <c r="F150" s="24">
        <v>1975.9349999999999</v>
      </c>
      <c r="G150" s="24">
        <v>1975.9349999999999</v>
      </c>
      <c r="H150" s="25">
        <v>1975.9349999999999</v>
      </c>
      <c r="I150" s="1"/>
    </row>
    <row r="151" spans="1:9" ht="51" x14ac:dyDescent="0.2">
      <c r="A151" s="31" t="s">
        <v>271</v>
      </c>
      <c r="B151" s="20" t="s">
        <v>272</v>
      </c>
      <c r="C151" s="32" t="s">
        <v>206</v>
      </c>
      <c r="D151" s="22" t="s">
        <v>257</v>
      </c>
      <c r="E151" s="23" t="s">
        <v>258</v>
      </c>
      <c r="F151" s="24">
        <v>1969.8789999999999</v>
      </c>
      <c r="G151" s="24">
        <v>1969.8789999999999</v>
      </c>
      <c r="H151" s="25">
        <v>1969.8789999999999</v>
      </c>
      <c r="I151" s="1"/>
    </row>
    <row r="152" spans="1:9" ht="51" x14ac:dyDescent="0.2">
      <c r="A152" s="31" t="s">
        <v>273</v>
      </c>
      <c r="B152" s="20" t="s">
        <v>275</v>
      </c>
      <c r="C152" s="32" t="s">
        <v>274</v>
      </c>
      <c r="D152" s="22" t="s">
        <v>257</v>
      </c>
      <c r="E152" s="23" t="s">
        <v>258</v>
      </c>
      <c r="F152" s="24">
        <v>1070.127</v>
      </c>
      <c r="G152" s="24">
        <v>1070.127</v>
      </c>
      <c r="H152" s="25">
        <v>1070.127</v>
      </c>
      <c r="I152" s="1"/>
    </row>
    <row r="153" spans="1:9" ht="140.25" x14ac:dyDescent="0.2">
      <c r="A153" s="31" t="s">
        <v>276</v>
      </c>
      <c r="B153" s="20" t="s">
        <v>278</v>
      </c>
      <c r="C153" s="32" t="s">
        <v>277</v>
      </c>
      <c r="D153" s="22" t="s">
        <v>257</v>
      </c>
      <c r="E153" s="23" t="s">
        <v>258</v>
      </c>
      <c r="F153" s="24">
        <v>77.203000000000003</v>
      </c>
      <c r="G153" s="24">
        <v>77.203000000000003</v>
      </c>
      <c r="H153" s="25">
        <v>77.203000000000003</v>
      </c>
      <c r="I153" s="1"/>
    </row>
    <row r="154" spans="1:9" ht="89.25" x14ac:dyDescent="0.2">
      <c r="A154" s="31" t="s">
        <v>279</v>
      </c>
      <c r="B154" s="20" t="s">
        <v>280</v>
      </c>
      <c r="C154" s="32" t="s">
        <v>221</v>
      </c>
      <c r="D154" s="22" t="s">
        <v>257</v>
      </c>
      <c r="E154" s="23" t="s">
        <v>258</v>
      </c>
      <c r="F154" s="24">
        <v>41164.587</v>
      </c>
      <c r="G154" s="24">
        <v>41164.587</v>
      </c>
      <c r="H154" s="25">
        <v>41164.587</v>
      </c>
      <c r="I154" s="1"/>
    </row>
    <row r="155" spans="1:9" ht="63.75" x14ac:dyDescent="0.2">
      <c r="A155" s="31" t="s">
        <v>281</v>
      </c>
      <c r="B155" s="20" t="s">
        <v>283</v>
      </c>
      <c r="C155" s="32" t="s">
        <v>282</v>
      </c>
      <c r="D155" s="22" t="s">
        <v>257</v>
      </c>
      <c r="E155" s="23" t="s">
        <v>258</v>
      </c>
      <c r="F155" s="24">
        <v>144.36000000000001</v>
      </c>
      <c r="G155" s="24">
        <v>144.36000000000001</v>
      </c>
      <c r="H155" s="25">
        <v>144.36000000000001</v>
      </c>
      <c r="I155" s="1"/>
    </row>
    <row r="156" spans="1:9" ht="89.25" x14ac:dyDescent="0.2">
      <c r="A156" s="31" t="s">
        <v>284</v>
      </c>
      <c r="B156" s="20" t="s">
        <v>286</v>
      </c>
      <c r="C156" s="32" t="s">
        <v>285</v>
      </c>
      <c r="D156" s="22" t="s">
        <v>257</v>
      </c>
      <c r="E156" s="23" t="s">
        <v>258</v>
      </c>
      <c r="F156" s="24">
        <v>18.765999999999998</v>
      </c>
      <c r="G156" s="24">
        <v>18.765999999999998</v>
      </c>
      <c r="H156" s="25">
        <v>18.765999999999998</v>
      </c>
      <c r="I156" s="1"/>
    </row>
    <row r="157" spans="1:9" ht="191.25" x14ac:dyDescent="0.2">
      <c r="A157" s="31" t="s">
        <v>287</v>
      </c>
      <c r="B157" s="20" t="s">
        <v>288</v>
      </c>
      <c r="C157" s="32" t="s">
        <v>253</v>
      </c>
      <c r="D157" s="22" t="s">
        <v>257</v>
      </c>
      <c r="E157" s="23" t="s">
        <v>258</v>
      </c>
      <c r="F157" s="24">
        <v>68.721000000000004</v>
      </c>
      <c r="G157" s="24">
        <v>68.721000000000004</v>
      </c>
      <c r="H157" s="25">
        <v>68.721000000000004</v>
      </c>
      <c r="I157" s="1"/>
    </row>
    <row r="158" spans="1:9" ht="63.75" x14ac:dyDescent="0.2">
      <c r="A158" s="31" t="s">
        <v>289</v>
      </c>
      <c r="B158" s="20" t="s">
        <v>291</v>
      </c>
      <c r="C158" s="32" t="s">
        <v>290</v>
      </c>
      <c r="D158" s="22" t="s">
        <v>257</v>
      </c>
      <c r="E158" s="23" t="s">
        <v>258</v>
      </c>
      <c r="F158" s="24">
        <v>24.373999999999999</v>
      </c>
      <c r="G158" s="24">
        <v>24.373999999999999</v>
      </c>
      <c r="H158" s="25">
        <v>24.373999999999999</v>
      </c>
      <c r="I158" s="1"/>
    </row>
    <row r="159" spans="1:9" ht="63.75" x14ac:dyDescent="0.2">
      <c r="A159" s="31" t="s">
        <v>292</v>
      </c>
      <c r="B159" s="20" t="s">
        <v>293</v>
      </c>
      <c r="C159" s="32" t="s">
        <v>739</v>
      </c>
      <c r="D159" s="22" t="s">
        <v>257</v>
      </c>
      <c r="E159" s="23" t="s">
        <v>258</v>
      </c>
      <c r="F159" s="24">
        <v>21804.917000000001</v>
      </c>
      <c r="G159" s="24">
        <v>21804.917000000001</v>
      </c>
      <c r="H159" s="25">
        <v>21804.917000000001</v>
      </c>
      <c r="I159" s="1"/>
    </row>
    <row r="160" spans="1:9" ht="76.5" x14ac:dyDescent="0.2">
      <c r="A160" s="31" t="s">
        <v>847</v>
      </c>
      <c r="B160" s="20" t="s">
        <v>936</v>
      </c>
      <c r="C160" s="32" t="s">
        <v>935</v>
      </c>
      <c r="D160" s="22" t="s">
        <v>257</v>
      </c>
      <c r="E160" s="23" t="s">
        <v>258</v>
      </c>
      <c r="F160" s="24">
        <v>1118148.7</v>
      </c>
      <c r="G160" s="24">
        <v>884794.9</v>
      </c>
      <c r="H160" s="25"/>
      <c r="I160" s="1"/>
    </row>
    <row r="161" spans="1:9" ht="26.25" customHeight="1" x14ac:dyDescent="0.2">
      <c r="A161" s="45" t="s">
        <v>1063</v>
      </c>
      <c r="B161" s="45"/>
      <c r="C161" s="45"/>
      <c r="D161" s="45"/>
      <c r="E161" s="45"/>
      <c r="F161" s="26">
        <f>SUM(F162:F170)</f>
        <v>6335974.943</v>
      </c>
      <c r="G161" s="26">
        <f t="shared" ref="G161:H161" si="13">SUM(G162:G170)</f>
        <v>6377525.9529999997</v>
      </c>
      <c r="H161" s="27">
        <f t="shared" si="13"/>
        <v>102670.083</v>
      </c>
      <c r="I161" s="1"/>
    </row>
    <row r="162" spans="1:9" ht="153" x14ac:dyDescent="0.2">
      <c r="A162" s="31" t="s">
        <v>294</v>
      </c>
      <c r="B162" s="20" t="s">
        <v>295</v>
      </c>
      <c r="C162" s="23" t="s">
        <v>216</v>
      </c>
      <c r="D162" s="22" t="s">
        <v>296</v>
      </c>
      <c r="E162" s="23" t="s">
        <v>297</v>
      </c>
      <c r="F162" s="24">
        <v>3067.8139999999999</v>
      </c>
      <c r="G162" s="24">
        <v>3067.8139999999999</v>
      </c>
      <c r="H162" s="25">
        <v>3067.8139999999999</v>
      </c>
      <c r="I162" s="1"/>
    </row>
    <row r="163" spans="1:9" ht="51" x14ac:dyDescent="0.2">
      <c r="A163" s="31" t="s">
        <v>298</v>
      </c>
      <c r="B163" s="20" t="s">
        <v>299</v>
      </c>
      <c r="C163" s="23" t="s">
        <v>206</v>
      </c>
      <c r="D163" s="22" t="s">
        <v>296</v>
      </c>
      <c r="E163" s="23" t="s">
        <v>297</v>
      </c>
      <c r="F163" s="24">
        <v>4804.9250000000002</v>
      </c>
      <c r="G163" s="24">
        <v>4804.9250000000002</v>
      </c>
      <c r="H163" s="25">
        <v>4804.9250000000002</v>
      </c>
      <c r="I163" s="1"/>
    </row>
    <row r="164" spans="1:9" ht="89.25" x14ac:dyDescent="0.2">
      <c r="A164" s="31" t="s">
        <v>300</v>
      </c>
      <c r="B164" s="20" t="s">
        <v>301</v>
      </c>
      <c r="C164" s="23" t="s">
        <v>221</v>
      </c>
      <c r="D164" s="22" t="s">
        <v>296</v>
      </c>
      <c r="E164" s="23" t="s">
        <v>297</v>
      </c>
      <c r="F164" s="24">
        <v>1978.097</v>
      </c>
      <c r="G164" s="24">
        <v>1978.097</v>
      </c>
      <c r="H164" s="25">
        <v>1978.097</v>
      </c>
      <c r="I164" s="1"/>
    </row>
    <row r="165" spans="1:9" ht="76.5" x14ac:dyDescent="0.2">
      <c r="A165" s="31" t="s">
        <v>302</v>
      </c>
      <c r="B165" s="20" t="s">
        <v>303</v>
      </c>
      <c r="C165" s="23" t="s">
        <v>224</v>
      </c>
      <c r="D165" s="22" t="s">
        <v>296</v>
      </c>
      <c r="E165" s="23" t="s">
        <v>297</v>
      </c>
      <c r="F165" s="24">
        <v>2208.1729999999998</v>
      </c>
      <c r="G165" s="24">
        <v>2208.1729999999998</v>
      </c>
      <c r="H165" s="25">
        <v>2208.1729999999998</v>
      </c>
      <c r="I165" s="1"/>
    </row>
    <row r="166" spans="1:9" ht="89.25" x14ac:dyDescent="0.2">
      <c r="A166" s="31" t="s">
        <v>304</v>
      </c>
      <c r="B166" s="20" t="s">
        <v>305</v>
      </c>
      <c r="C166" s="23" t="s">
        <v>285</v>
      </c>
      <c r="D166" s="22" t="s">
        <v>296</v>
      </c>
      <c r="E166" s="23" t="s">
        <v>297</v>
      </c>
      <c r="F166" s="24">
        <v>127.804</v>
      </c>
      <c r="G166" s="24">
        <v>127.804</v>
      </c>
      <c r="H166" s="25">
        <v>127.804</v>
      </c>
      <c r="I166" s="1"/>
    </row>
    <row r="167" spans="1:9" ht="38.25" x14ac:dyDescent="0.2">
      <c r="A167" s="31" t="s">
        <v>986</v>
      </c>
      <c r="B167" s="20" t="s">
        <v>978</v>
      </c>
      <c r="C167" s="23" t="s">
        <v>982</v>
      </c>
      <c r="D167" s="22" t="s">
        <v>296</v>
      </c>
      <c r="E167" s="23" t="s">
        <v>297</v>
      </c>
      <c r="F167" s="24">
        <v>17797.73</v>
      </c>
      <c r="G167" s="24">
        <v>16057.04</v>
      </c>
      <c r="H167" s="25">
        <v>16645.57</v>
      </c>
      <c r="I167" s="1"/>
    </row>
    <row r="168" spans="1:9" ht="63.75" x14ac:dyDescent="0.2">
      <c r="A168" s="31" t="s">
        <v>987</v>
      </c>
      <c r="B168" s="20" t="s">
        <v>979</v>
      </c>
      <c r="C168" s="23" t="s">
        <v>983</v>
      </c>
      <c r="D168" s="22" t="s">
        <v>296</v>
      </c>
      <c r="E168" s="23" t="s">
        <v>297</v>
      </c>
      <c r="F168" s="24">
        <v>6292159</v>
      </c>
      <c r="G168" s="24">
        <v>6334606.5999999996</v>
      </c>
      <c r="H168" s="25">
        <v>58136.7</v>
      </c>
      <c r="I168" s="1"/>
    </row>
    <row r="169" spans="1:9" ht="63.75" x14ac:dyDescent="0.2">
      <c r="A169" s="31" t="s">
        <v>988</v>
      </c>
      <c r="B169" s="20" t="s">
        <v>980</v>
      </c>
      <c r="C169" s="23" t="s">
        <v>984</v>
      </c>
      <c r="D169" s="22" t="s">
        <v>296</v>
      </c>
      <c r="E169" s="23" t="s">
        <v>297</v>
      </c>
      <c r="F169" s="24">
        <v>6085.5</v>
      </c>
      <c r="G169" s="24">
        <v>6706.4</v>
      </c>
      <c r="H169" s="25">
        <v>7582.2</v>
      </c>
      <c r="I169" s="1"/>
    </row>
    <row r="170" spans="1:9" ht="76.5" x14ac:dyDescent="0.2">
      <c r="A170" s="31" t="s">
        <v>989</v>
      </c>
      <c r="B170" s="20" t="s">
        <v>981</v>
      </c>
      <c r="C170" s="23" t="s">
        <v>985</v>
      </c>
      <c r="D170" s="22" t="s">
        <v>296</v>
      </c>
      <c r="E170" s="23" t="s">
        <v>297</v>
      </c>
      <c r="F170" s="24">
        <v>7745.9</v>
      </c>
      <c r="G170" s="24">
        <v>7969.1</v>
      </c>
      <c r="H170" s="25">
        <v>8118.8</v>
      </c>
      <c r="I170" s="1"/>
    </row>
    <row r="171" spans="1:9" ht="26.25" customHeight="1" x14ac:dyDescent="0.2">
      <c r="A171" s="45" t="s">
        <v>1064</v>
      </c>
      <c r="B171" s="45"/>
      <c r="C171" s="45"/>
      <c r="D171" s="45"/>
      <c r="E171" s="45"/>
      <c r="F171" s="26">
        <f>SUM(F172:F178)</f>
        <v>1346766.0379999999</v>
      </c>
      <c r="G171" s="26">
        <f t="shared" ref="G171:H171" si="14">SUM(G172:G178)</f>
        <v>1446221.80761</v>
      </c>
      <c r="H171" s="27">
        <f t="shared" si="14"/>
        <v>1446364.9276100001</v>
      </c>
      <c r="I171" s="1"/>
    </row>
    <row r="172" spans="1:9" ht="51" x14ac:dyDescent="0.2">
      <c r="A172" s="31" t="s">
        <v>306</v>
      </c>
      <c r="B172" s="20" t="s">
        <v>308</v>
      </c>
      <c r="C172" s="23" t="s">
        <v>307</v>
      </c>
      <c r="D172" s="22" t="s">
        <v>309</v>
      </c>
      <c r="E172" s="23" t="s">
        <v>1</v>
      </c>
      <c r="F172" s="24">
        <v>119531.068</v>
      </c>
      <c r="G172" s="24">
        <v>119531.068</v>
      </c>
      <c r="H172" s="25">
        <v>119531.068</v>
      </c>
      <c r="I172" s="1"/>
    </row>
    <row r="173" spans="1:9" ht="51" x14ac:dyDescent="0.2">
      <c r="A173" s="31" t="s">
        <v>310</v>
      </c>
      <c r="B173" s="20" t="s">
        <v>311</v>
      </c>
      <c r="C173" s="23" t="s">
        <v>740</v>
      </c>
      <c r="D173" s="22" t="s">
        <v>309</v>
      </c>
      <c r="E173" s="23" t="s">
        <v>1</v>
      </c>
      <c r="F173" s="24">
        <v>1177.07</v>
      </c>
      <c r="G173" s="24">
        <v>1323.75</v>
      </c>
      <c r="H173" s="25">
        <v>1460.87</v>
      </c>
      <c r="I173" s="1"/>
    </row>
    <row r="174" spans="1:9" ht="51" x14ac:dyDescent="0.2">
      <c r="A174" s="31" t="s">
        <v>312</v>
      </c>
      <c r="B174" s="20" t="s">
        <v>313</v>
      </c>
      <c r="C174" s="23" t="s">
        <v>206</v>
      </c>
      <c r="D174" s="22" t="s">
        <v>309</v>
      </c>
      <c r="E174" s="23" t="s">
        <v>1</v>
      </c>
      <c r="F174" s="24">
        <v>39.92</v>
      </c>
      <c r="G174" s="24">
        <v>39.92</v>
      </c>
      <c r="H174" s="25">
        <v>39.92</v>
      </c>
      <c r="I174" s="1"/>
    </row>
    <row r="175" spans="1:9" ht="153" x14ac:dyDescent="0.2">
      <c r="A175" s="31" t="s">
        <v>314</v>
      </c>
      <c r="B175" s="20" t="s">
        <v>316</v>
      </c>
      <c r="C175" s="23" t="s">
        <v>315</v>
      </c>
      <c r="D175" s="22" t="s">
        <v>309</v>
      </c>
      <c r="E175" s="23" t="s">
        <v>1</v>
      </c>
      <c r="F175" s="24">
        <v>3.67</v>
      </c>
      <c r="G175" s="24">
        <v>3.67</v>
      </c>
      <c r="H175" s="25">
        <v>3.67</v>
      </c>
      <c r="I175" s="1"/>
    </row>
    <row r="176" spans="1:9" ht="76.5" x14ac:dyDescent="0.2">
      <c r="A176" s="31" t="s">
        <v>317</v>
      </c>
      <c r="B176" s="20" t="s">
        <v>741</v>
      </c>
      <c r="C176" s="23" t="s">
        <v>224</v>
      </c>
      <c r="D176" s="22" t="s">
        <v>309</v>
      </c>
      <c r="E176" s="23" t="s">
        <v>1</v>
      </c>
      <c r="F176" s="24">
        <v>0.11</v>
      </c>
      <c r="G176" s="24">
        <v>0.11</v>
      </c>
      <c r="H176" s="25">
        <v>0.11</v>
      </c>
      <c r="I176" s="1"/>
    </row>
    <row r="177" spans="1:9" ht="51" x14ac:dyDescent="0.2">
      <c r="A177" s="31" t="s">
        <v>823</v>
      </c>
      <c r="B177" s="20" t="s">
        <v>825</v>
      </c>
      <c r="C177" s="23" t="s">
        <v>827</v>
      </c>
      <c r="D177" s="22" t="s">
        <v>309</v>
      </c>
      <c r="E177" s="23" t="s">
        <v>1</v>
      </c>
      <c r="F177" s="24">
        <v>1126106</v>
      </c>
      <c r="G177" s="24">
        <v>1224334</v>
      </c>
      <c r="H177" s="25">
        <v>1224334</v>
      </c>
      <c r="I177" s="1"/>
    </row>
    <row r="178" spans="1:9" ht="25.5" x14ac:dyDescent="0.2">
      <c r="A178" s="31" t="s">
        <v>824</v>
      </c>
      <c r="B178" s="20" t="s">
        <v>826</v>
      </c>
      <c r="C178" s="23" t="s">
        <v>828</v>
      </c>
      <c r="D178" s="22" t="s">
        <v>309</v>
      </c>
      <c r="E178" s="23" t="s">
        <v>1</v>
      </c>
      <c r="F178" s="24">
        <v>99908.2</v>
      </c>
      <c r="G178" s="24">
        <v>100989.28960999998</v>
      </c>
      <c r="H178" s="25">
        <v>100995.28960999998</v>
      </c>
      <c r="I178" s="1"/>
    </row>
    <row r="179" spans="1:9" ht="26.25" customHeight="1" x14ac:dyDescent="0.2">
      <c r="A179" s="45" t="s">
        <v>1065</v>
      </c>
      <c r="B179" s="45"/>
      <c r="C179" s="45"/>
      <c r="D179" s="45"/>
      <c r="E179" s="45"/>
      <c r="F179" s="26">
        <f>SUM(F180:F184)</f>
        <v>30953.600000000002</v>
      </c>
      <c r="G179" s="26">
        <f t="shared" ref="G179:H179" si="15">SUM(G180:G184)</f>
        <v>32638.941999999999</v>
      </c>
      <c r="H179" s="27">
        <f t="shared" si="15"/>
        <v>32503.142</v>
      </c>
      <c r="I179" s="1"/>
    </row>
    <row r="180" spans="1:9" ht="76.5" x14ac:dyDescent="0.2">
      <c r="A180" s="31" t="s">
        <v>318</v>
      </c>
      <c r="B180" s="20" t="s">
        <v>319</v>
      </c>
      <c r="C180" s="32" t="s">
        <v>227</v>
      </c>
      <c r="D180" s="22" t="s">
        <v>320</v>
      </c>
      <c r="E180" s="23" t="s">
        <v>321</v>
      </c>
      <c r="F180" s="24">
        <v>21991.5</v>
      </c>
      <c r="G180" s="24">
        <v>21991.5</v>
      </c>
      <c r="H180" s="25">
        <v>21991.5</v>
      </c>
      <c r="I180" s="1"/>
    </row>
    <row r="181" spans="1:9" ht="177.75" customHeight="1" x14ac:dyDescent="0.2">
      <c r="A181" s="31" t="s">
        <v>322</v>
      </c>
      <c r="B181" s="20" t="s">
        <v>324</v>
      </c>
      <c r="C181" s="32" t="s">
        <v>323</v>
      </c>
      <c r="D181" s="22" t="s">
        <v>320</v>
      </c>
      <c r="E181" s="23" t="s">
        <v>321</v>
      </c>
      <c r="F181" s="24"/>
      <c r="G181" s="24">
        <v>1547.1089999999999</v>
      </c>
      <c r="H181" s="25">
        <v>1547.1089999999999</v>
      </c>
      <c r="I181" s="1"/>
    </row>
    <row r="182" spans="1:9" ht="153" x14ac:dyDescent="0.2">
      <c r="A182" s="31" t="s">
        <v>325</v>
      </c>
      <c r="B182" s="20" t="s">
        <v>327</v>
      </c>
      <c r="C182" s="32" t="s">
        <v>326</v>
      </c>
      <c r="D182" s="22" t="s">
        <v>320</v>
      </c>
      <c r="E182" s="23" t="s">
        <v>321</v>
      </c>
      <c r="F182" s="24"/>
      <c r="G182" s="24">
        <v>123.833</v>
      </c>
      <c r="H182" s="25">
        <v>123.833</v>
      </c>
      <c r="I182" s="1"/>
    </row>
    <row r="183" spans="1:9" ht="54" customHeight="1" x14ac:dyDescent="0.2">
      <c r="A183" s="31" t="s">
        <v>941</v>
      </c>
      <c r="B183" s="20" t="s">
        <v>937</v>
      </c>
      <c r="C183" s="32" t="s">
        <v>939</v>
      </c>
      <c r="D183" s="22" t="s">
        <v>320</v>
      </c>
      <c r="E183" s="23" t="s">
        <v>321</v>
      </c>
      <c r="F183" s="24">
        <v>64.400000000000006</v>
      </c>
      <c r="G183" s="24">
        <v>57.8</v>
      </c>
      <c r="H183" s="25">
        <v>57.8</v>
      </c>
      <c r="I183" s="1"/>
    </row>
    <row r="184" spans="1:9" ht="53.25" customHeight="1" x14ac:dyDescent="0.2">
      <c r="A184" s="31" t="s">
        <v>942</v>
      </c>
      <c r="B184" s="20" t="s">
        <v>938</v>
      </c>
      <c r="C184" s="32" t="s">
        <v>940</v>
      </c>
      <c r="D184" s="22" t="s">
        <v>320</v>
      </c>
      <c r="E184" s="23" t="s">
        <v>321</v>
      </c>
      <c r="F184" s="24">
        <v>8897.7000000000007</v>
      </c>
      <c r="G184" s="24">
        <v>8918.7000000000007</v>
      </c>
      <c r="H184" s="25">
        <v>8782.9</v>
      </c>
      <c r="I184" s="1"/>
    </row>
    <row r="185" spans="1:9" ht="26.25" customHeight="1" x14ac:dyDescent="0.2">
      <c r="A185" s="45" t="s">
        <v>1066</v>
      </c>
      <c r="B185" s="45"/>
      <c r="C185" s="45"/>
      <c r="D185" s="45"/>
      <c r="E185" s="45"/>
      <c r="F185" s="26">
        <f>SUM(F186:F204)</f>
        <v>302229.60999999993</v>
      </c>
      <c r="G185" s="26">
        <f t="shared" ref="G185:H185" si="16">SUM(G186:G204)</f>
        <v>304648.50299999997</v>
      </c>
      <c r="H185" s="27">
        <f t="shared" si="16"/>
        <v>301272.56099999993</v>
      </c>
      <c r="I185" s="1"/>
    </row>
    <row r="186" spans="1:9" ht="63.75" x14ac:dyDescent="0.2">
      <c r="A186" s="31" t="s">
        <v>328</v>
      </c>
      <c r="B186" s="20" t="s">
        <v>330</v>
      </c>
      <c r="C186" s="32" t="s">
        <v>329</v>
      </c>
      <c r="D186" s="22" t="s">
        <v>331</v>
      </c>
      <c r="E186" s="23" t="s">
        <v>332</v>
      </c>
      <c r="F186" s="24">
        <v>260470.45499999999</v>
      </c>
      <c r="G186" s="24">
        <v>260470.45499999999</v>
      </c>
      <c r="H186" s="25">
        <v>260470.45499999999</v>
      </c>
      <c r="I186" s="1"/>
    </row>
    <row r="187" spans="1:9" ht="95.25" customHeight="1" x14ac:dyDescent="0.2">
      <c r="A187" s="31" t="s">
        <v>333</v>
      </c>
      <c r="B187" s="20" t="s">
        <v>335</v>
      </c>
      <c r="C187" s="32" t="s">
        <v>334</v>
      </c>
      <c r="D187" s="22" t="s">
        <v>331</v>
      </c>
      <c r="E187" s="23" t="s">
        <v>332</v>
      </c>
      <c r="F187" s="24">
        <v>7984.05</v>
      </c>
      <c r="G187" s="24">
        <v>8235.2999999999993</v>
      </c>
      <c r="H187" s="25">
        <v>7717.19</v>
      </c>
      <c r="I187" s="1"/>
    </row>
    <row r="188" spans="1:9" ht="93" customHeight="1" x14ac:dyDescent="0.2">
      <c r="A188" s="31" t="s">
        <v>336</v>
      </c>
      <c r="B188" s="20" t="s">
        <v>338</v>
      </c>
      <c r="C188" s="32" t="s">
        <v>337</v>
      </c>
      <c r="D188" s="22" t="s">
        <v>331</v>
      </c>
      <c r="E188" s="23" t="s">
        <v>332</v>
      </c>
      <c r="F188" s="24">
        <v>570.58699999999999</v>
      </c>
      <c r="G188" s="24">
        <v>625.82399999999996</v>
      </c>
      <c r="H188" s="25">
        <v>632.4</v>
      </c>
      <c r="I188" s="1"/>
    </row>
    <row r="189" spans="1:9" ht="45" customHeight="1" x14ac:dyDescent="0.2">
      <c r="A189" s="31" t="s">
        <v>339</v>
      </c>
      <c r="B189" s="20" t="s">
        <v>341</v>
      </c>
      <c r="C189" s="32" t="s">
        <v>340</v>
      </c>
      <c r="D189" s="22" t="s">
        <v>331</v>
      </c>
      <c r="E189" s="23" t="s">
        <v>332</v>
      </c>
      <c r="F189" s="24">
        <v>9508.6939999999995</v>
      </c>
      <c r="G189" s="24">
        <v>10375.706</v>
      </c>
      <c r="H189" s="25">
        <v>8046.6480000000001</v>
      </c>
      <c r="I189" s="1"/>
    </row>
    <row r="190" spans="1:9" ht="122.25" customHeight="1" x14ac:dyDescent="0.2">
      <c r="A190" s="31" t="s">
        <v>342</v>
      </c>
      <c r="B190" s="20" t="s">
        <v>344</v>
      </c>
      <c r="C190" s="32" t="s">
        <v>343</v>
      </c>
      <c r="D190" s="22" t="s">
        <v>331</v>
      </c>
      <c r="E190" s="23" t="s">
        <v>332</v>
      </c>
      <c r="F190" s="24">
        <v>0.47099999999999997</v>
      </c>
      <c r="G190" s="24">
        <v>0.47099999999999997</v>
      </c>
      <c r="H190" s="25">
        <v>0.47099999999999997</v>
      </c>
      <c r="I190" s="1"/>
    </row>
    <row r="191" spans="1:9" ht="70.5" customHeight="1" x14ac:dyDescent="0.2">
      <c r="A191" s="31" t="s">
        <v>345</v>
      </c>
      <c r="B191" s="20" t="s">
        <v>347</v>
      </c>
      <c r="C191" s="32" t="s">
        <v>346</v>
      </c>
      <c r="D191" s="22" t="s">
        <v>331</v>
      </c>
      <c r="E191" s="23" t="s">
        <v>332</v>
      </c>
      <c r="F191" s="24">
        <v>343.565</v>
      </c>
      <c r="G191" s="24">
        <v>343.565</v>
      </c>
      <c r="H191" s="25">
        <v>343.565</v>
      </c>
      <c r="I191" s="1"/>
    </row>
    <row r="192" spans="1:9" ht="60.75" customHeight="1" x14ac:dyDescent="0.2">
      <c r="A192" s="31" t="s">
        <v>348</v>
      </c>
      <c r="B192" s="20" t="s">
        <v>350</v>
      </c>
      <c r="C192" s="32" t="s">
        <v>349</v>
      </c>
      <c r="D192" s="22" t="s">
        <v>331</v>
      </c>
      <c r="E192" s="23" t="s">
        <v>332</v>
      </c>
      <c r="F192" s="24">
        <v>20</v>
      </c>
      <c r="G192" s="24">
        <v>21</v>
      </c>
      <c r="H192" s="25">
        <v>22.05</v>
      </c>
      <c r="I192" s="1"/>
    </row>
    <row r="193" spans="1:12" ht="96" customHeight="1" x14ac:dyDescent="0.2">
      <c r="A193" s="31" t="s">
        <v>351</v>
      </c>
      <c r="B193" s="20" t="s">
        <v>352</v>
      </c>
      <c r="C193" s="32" t="s">
        <v>742</v>
      </c>
      <c r="D193" s="22" t="s">
        <v>331</v>
      </c>
      <c r="E193" s="23" t="s">
        <v>332</v>
      </c>
      <c r="F193" s="24">
        <v>4767.2790000000005</v>
      </c>
      <c r="G193" s="24">
        <v>5005.683</v>
      </c>
      <c r="H193" s="25">
        <v>5255.9719999999998</v>
      </c>
      <c r="I193" s="1"/>
    </row>
    <row r="194" spans="1:12" ht="120.75" customHeight="1" x14ac:dyDescent="0.2">
      <c r="A194" s="31" t="s">
        <v>353</v>
      </c>
      <c r="B194" s="20" t="s">
        <v>354</v>
      </c>
      <c r="C194" s="32" t="s">
        <v>743</v>
      </c>
      <c r="D194" s="22" t="s">
        <v>331</v>
      </c>
      <c r="E194" s="23" t="s">
        <v>332</v>
      </c>
      <c r="F194" s="24">
        <v>24.68</v>
      </c>
      <c r="G194" s="24">
        <v>25.914000000000001</v>
      </c>
      <c r="H194" s="25">
        <v>27.21</v>
      </c>
      <c r="I194" s="1"/>
    </row>
    <row r="195" spans="1:12" ht="108.75" customHeight="1" x14ac:dyDescent="0.2">
      <c r="A195" s="31" t="s">
        <v>355</v>
      </c>
      <c r="B195" s="20" t="s">
        <v>356</v>
      </c>
      <c r="C195" s="32" t="s">
        <v>744</v>
      </c>
      <c r="D195" s="22" t="s">
        <v>331</v>
      </c>
      <c r="E195" s="23" t="s">
        <v>332</v>
      </c>
      <c r="F195" s="24">
        <v>4484.7359999999999</v>
      </c>
      <c r="G195" s="24">
        <v>4708.97</v>
      </c>
      <c r="H195" s="25">
        <v>4944.4189999999999</v>
      </c>
      <c r="I195" s="1"/>
    </row>
    <row r="196" spans="1:12" ht="119.25" customHeight="1" x14ac:dyDescent="0.2">
      <c r="A196" s="31" t="s">
        <v>357</v>
      </c>
      <c r="B196" s="20" t="s">
        <v>358</v>
      </c>
      <c r="C196" s="32" t="s">
        <v>745</v>
      </c>
      <c r="D196" s="22" t="s">
        <v>331</v>
      </c>
      <c r="E196" s="23" t="s">
        <v>332</v>
      </c>
      <c r="F196" s="24">
        <v>3773.6779999999999</v>
      </c>
      <c r="G196" s="24">
        <v>3986.931</v>
      </c>
      <c r="H196" s="25">
        <v>4186.2780000000002</v>
      </c>
      <c r="I196" s="1"/>
    </row>
    <row r="197" spans="1:12" ht="57" customHeight="1" x14ac:dyDescent="0.2">
      <c r="A197" s="31" t="s">
        <v>359</v>
      </c>
      <c r="B197" s="20" t="s">
        <v>360</v>
      </c>
      <c r="C197" s="32" t="s">
        <v>211</v>
      </c>
      <c r="D197" s="22" t="s">
        <v>331</v>
      </c>
      <c r="E197" s="23" t="s">
        <v>332</v>
      </c>
      <c r="F197" s="24">
        <v>30</v>
      </c>
      <c r="G197" s="24">
        <v>31.5</v>
      </c>
      <c r="H197" s="25">
        <v>33.075000000000003</v>
      </c>
      <c r="I197" s="1"/>
    </row>
    <row r="198" spans="1:12" ht="54" customHeight="1" x14ac:dyDescent="0.2">
      <c r="A198" s="31" t="s">
        <v>361</v>
      </c>
      <c r="B198" s="20" t="s">
        <v>362</v>
      </c>
      <c r="C198" s="32" t="s">
        <v>206</v>
      </c>
      <c r="D198" s="22" t="s">
        <v>331</v>
      </c>
      <c r="E198" s="23" t="s">
        <v>332</v>
      </c>
      <c r="F198" s="24">
        <v>5623.768</v>
      </c>
      <c r="G198" s="24">
        <v>5623.768</v>
      </c>
      <c r="H198" s="25">
        <v>5623.768</v>
      </c>
      <c r="I198" s="1"/>
    </row>
    <row r="199" spans="1:12" s="4" customFormat="1" ht="110.25" customHeight="1" x14ac:dyDescent="0.2">
      <c r="A199" s="31" t="s">
        <v>363</v>
      </c>
      <c r="B199" s="20" t="s">
        <v>364</v>
      </c>
      <c r="C199" s="32" t="s">
        <v>746</v>
      </c>
      <c r="D199" s="22" t="s">
        <v>331</v>
      </c>
      <c r="E199" s="23" t="s">
        <v>332</v>
      </c>
      <c r="F199" s="24">
        <v>1980.43</v>
      </c>
      <c r="G199" s="24">
        <v>1980.43</v>
      </c>
      <c r="H199" s="25">
        <v>1980.43</v>
      </c>
      <c r="I199" s="3"/>
      <c r="J199" s="10"/>
      <c r="K199" s="10"/>
      <c r="L199" s="10"/>
    </row>
    <row r="200" spans="1:12" s="4" customFormat="1" ht="108" customHeight="1" x14ac:dyDescent="0.2">
      <c r="A200" s="31" t="s">
        <v>365</v>
      </c>
      <c r="B200" s="20" t="s">
        <v>366</v>
      </c>
      <c r="C200" s="32" t="s">
        <v>248</v>
      </c>
      <c r="D200" s="22" t="s">
        <v>331</v>
      </c>
      <c r="E200" s="23" t="s">
        <v>332</v>
      </c>
      <c r="F200" s="24">
        <v>28.695</v>
      </c>
      <c r="G200" s="24">
        <v>28.695</v>
      </c>
      <c r="H200" s="25">
        <v>28.695</v>
      </c>
      <c r="I200" s="3"/>
      <c r="J200" s="10"/>
      <c r="K200" s="10"/>
      <c r="L200" s="10"/>
    </row>
    <row r="201" spans="1:12" s="4" customFormat="1" ht="114.75" x14ac:dyDescent="0.2">
      <c r="A201" s="31" t="s">
        <v>943</v>
      </c>
      <c r="B201" s="20" t="s">
        <v>820</v>
      </c>
      <c r="C201" s="32" t="s">
        <v>944</v>
      </c>
      <c r="D201" s="22" t="s">
        <v>331</v>
      </c>
      <c r="E201" s="23" t="s">
        <v>332</v>
      </c>
      <c r="F201" s="24">
        <v>658.58699999999999</v>
      </c>
      <c r="G201" s="24">
        <v>1224.356</v>
      </c>
      <c r="H201" s="25"/>
      <c r="I201" s="3"/>
      <c r="J201" s="10"/>
      <c r="K201" s="10"/>
      <c r="L201" s="10"/>
    </row>
    <row r="202" spans="1:12" ht="84" customHeight="1" x14ac:dyDescent="0.2">
      <c r="A202" s="31" t="s">
        <v>367</v>
      </c>
      <c r="B202" s="20" t="s">
        <v>368</v>
      </c>
      <c r="C202" s="32" t="s">
        <v>224</v>
      </c>
      <c r="D202" s="22" t="s">
        <v>331</v>
      </c>
      <c r="E202" s="23" t="s">
        <v>332</v>
      </c>
      <c r="F202" s="24">
        <v>1928.269</v>
      </c>
      <c r="G202" s="24">
        <v>1928.269</v>
      </c>
      <c r="H202" s="25">
        <v>1928.269</v>
      </c>
      <c r="I202" s="1"/>
    </row>
    <row r="203" spans="1:12" ht="85.5" customHeight="1" x14ac:dyDescent="0.2">
      <c r="A203" s="31" t="s">
        <v>369</v>
      </c>
      <c r="B203" s="20" t="s">
        <v>370</v>
      </c>
      <c r="C203" s="32" t="s">
        <v>285</v>
      </c>
      <c r="D203" s="22" t="s">
        <v>331</v>
      </c>
      <c r="E203" s="23" t="s">
        <v>332</v>
      </c>
      <c r="F203" s="24">
        <v>16.207999999999998</v>
      </c>
      <c r="G203" s="24">
        <v>16.207999999999998</v>
      </c>
      <c r="H203" s="25">
        <v>16.207999999999998</v>
      </c>
      <c r="I203" s="1"/>
    </row>
    <row r="204" spans="1:12" ht="163.5" customHeight="1" x14ac:dyDescent="0.2">
      <c r="A204" s="31" t="s">
        <v>371</v>
      </c>
      <c r="B204" s="20" t="s">
        <v>372</v>
      </c>
      <c r="C204" s="32" t="s">
        <v>806</v>
      </c>
      <c r="D204" s="22" t="s">
        <v>331</v>
      </c>
      <c r="E204" s="23" t="s">
        <v>332</v>
      </c>
      <c r="F204" s="24">
        <v>15.458</v>
      </c>
      <c r="G204" s="24">
        <v>15.458</v>
      </c>
      <c r="H204" s="25">
        <v>15.458</v>
      </c>
      <c r="I204" s="1"/>
    </row>
    <row r="205" spans="1:12" ht="27" customHeight="1" x14ac:dyDescent="0.2">
      <c r="A205" s="46" t="s">
        <v>1067</v>
      </c>
      <c r="B205" s="46"/>
      <c r="C205" s="46"/>
      <c r="D205" s="46"/>
      <c r="E205" s="46"/>
      <c r="F205" s="26">
        <f>SUM(F206:F244)</f>
        <v>482744.71399999998</v>
      </c>
      <c r="G205" s="26">
        <f t="shared" ref="G205:H205" si="17">SUM(G206:G244)</f>
        <v>418248.41400000005</v>
      </c>
      <c r="H205" s="27">
        <f t="shared" si="17"/>
        <v>418248.41400000005</v>
      </c>
      <c r="I205" s="1"/>
    </row>
    <row r="206" spans="1:12" ht="79.5" customHeight="1" x14ac:dyDescent="0.2">
      <c r="A206" s="31" t="s">
        <v>373</v>
      </c>
      <c r="B206" s="20" t="s">
        <v>374</v>
      </c>
      <c r="C206" s="32" t="s">
        <v>227</v>
      </c>
      <c r="D206" s="22" t="s">
        <v>375</v>
      </c>
      <c r="E206" s="23" t="s">
        <v>376</v>
      </c>
      <c r="F206" s="24">
        <v>337.5</v>
      </c>
      <c r="G206" s="24">
        <v>337.5</v>
      </c>
      <c r="H206" s="25">
        <v>337.5</v>
      </c>
      <c r="I206" s="1"/>
    </row>
    <row r="207" spans="1:12" ht="173.25" customHeight="1" x14ac:dyDescent="0.2">
      <c r="A207" s="31" t="s">
        <v>377</v>
      </c>
      <c r="B207" s="20" t="s">
        <v>379</v>
      </c>
      <c r="C207" s="32" t="s">
        <v>378</v>
      </c>
      <c r="D207" s="22" t="s">
        <v>375</v>
      </c>
      <c r="E207" s="23" t="s">
        <v>376</v>
      </c>
      <c r="F207" s="24">
        <v>2.4E-2</v>
      </c>
      <c r="G207" s="24">
        <v>2.4E-2</v>
      </c>
      <c r="H207" s="25">
        <v>2.4E-2</v>
      </c>
      <c r="I207" s="1"/>
    </row>
    <row r="208" spans="1:12" ht="174.75" customHeight="1" x14ac:dyDescent="0.2">
      <c r="A208" s="31" t="s">
        <v>380</v>
      </c>
      <c r="B208" s="20" t="s">
        <v>382</v>
      </c>
      <c r="C208" s="32" t="s">
        <v>381</v>
      </c>
      <c r="D208" s="22" t="s">
        <v>375</v>
      </c>
      <c r="E208" s="23" t="s">
        <v>376</v>
      </c>
      <c r="F208" s="24">
        <v>2.4E-2</v>
      </c>
      <c r="G208" s="24">
        <v>2.4E-2</v>
      </c>
      <c r="H208" s="25">
        <v>2.4E-2</v>
      </c>
      <c r="I208" s="1"/>
    </row>
    <row r="209" spans="1:9" ht="173.25" customHeight="1" x14ac:dyDescent="0.2">
      <c r="A209" s="31" t="s">
        <v>383</v>
      </c>
      <c r="B209" s="20" t="s">
        <v>385</v>
      </c>
      <c r="C209" s="32" t="s">
        <v>384</v>
      </c>
      <c r="D209" s="22" t="s">
        <v>375</v>
      </c>
      <c r="E209" s="23" t="s">
        <v>376</v>
      </c>
      <c r="F209" s="24">
        <v>2.4E-2</v>
      </c>
      <c r="G209" s="24">
        <v>2.4E-2</v>
      </c>
      <c r="H209" s="25">
        <v>2.4E-2</v>
      </c>
      <c r="I209" s="1"/>
    </row>
    <row r="210" spans="1:9" ht="72.75" customHeight="1" x14ac:dyDescent="0.2">
      <c r="A210" s="31" t="s">
        <v>386</v>
      </c>
      <c r="B210" s="20" t="s">
        <v>388</v>
      </c>
      <c r="C210" s="32" t="s">
        <v>387</v>
      </c>
      <c r="D210" s="22" t="s">
        <v>375</v>
      </c>
      <c r="E210" s="23" t="s">
        <v>376</v>
      </c>
      <c r="F210" s="24">
        <v>2552.0219999999999</v>
      </c>
      <c r="G210" s="24">
        <v>2552.0219999999999</v>
      </c>
      <c r="H210" s="25">
        <v>2552.0219999999999</v>
      </c>
      <c r="I210" s="1"/>
    </row>
    <row r="211" spans="1:9" ht="136.5" customHeight="1" x14ac:dyDescent="0.2">
      <c r="A211" s="31" t="s">
        <v>389</v>
      </c>
      <c r="B211" s="20" t="s">
        <v>391</v>
      </c>
      <c r="C211" s="32" t="s">
        <v>390</v>
      </c>
      <c r="D211" s="22" t="s">
        <v>375</v>
      </c>
      <c r="E211" s="23" t="s">
        <v>376</v>
      </c>
      <c r="F211" s="24">
        <v>375</v>
      </c>
      <c r="G211" s="24">
        <v>375</v>
      </c>
      <c r="H211" s="25">
        <v>375</v>
      </c>
      <c r="I211" s="1"/>
    </row>
    <row r="212" spans="1:9" ht="55.5" customHeight="1" x14ac:dyDescent="0.2">
      <c r="A212" s="31" t="s">
        <v>392</v>
      </c>
      <c r="B212" s="20" t="s">
        <v>393</v>
      </c>
      <c r="C212" s="32" t="s">
        <v>747</v>
      </c>
      <c r="D212" s="22" t="s">
        <v>375</v>
      </c>
      <c r="E212" s="23" t="s">
        <v>376</v>
      </c>
      <c r="F212" s="24">
        <v>2872.9780000000001</v>
      </c>
      <c r="G212" s="24">
        <v>2872.9780000000001</v>
      </c>
      <c r="H212" s="25">
        <v>2872.9780000000001</v>
      </c>
      <c r="I212" s="1"/>
    </row>
    <row r="213" spans="1:9" ht="114.75" x14ac:dyDescent="0.2">
      <c r="A213" s="31" t="s">
        <v>394</v>
      </c>
      <c r="B213" s="20" t="s">
        <v>395</v>
      </c>
      <c r="C213" s="32" t="s">
        <v>748</v>
      </c>
      <c r="D213" s="22" t="s">
        <v>375</v>
      </c>
      <c r="E213" s="23" t="s">
        <v>376</v>
      </c>
      <c r="F213" s="24">
        <v>25115.098999999998</v>
      </c>
      <c r="G213" s="24">
        <v>25115.098999999998</v>
      </c>
      <c r="H213" s="25">
        <v>25115.098999999998</v>
      </c>
      <c r="I213" s="1"/>
    </row>
    <row r="214" spans="1:9" ht="51" x14ac:dyDescent="0.2">
      <c r="A214" s="31" t="s">
        <v>396</v>
      </c>
      <c r="B214" s="20" t="s">
        <v>397</v>
      </c>
      <c r="C214" s="32" t="s">
        <v>749</v>
      </c>
      <c r="D214" s="22" t="s">
        <v>375</v>
      </c>
      <c r="E214" s="23" t="s">
        <v>376</v>
      </c>
      <c r="F214" s="24">
        <v>184.69</v>
      </c>
      <c r="G214" s="24">
        <v>184.69</v>
      </c>
      <c r="H214" s="25">
        <v>184.69</v>
      </c>
      <c r="I214" s="1"/>
    </row>
    <row r="215" spans="1:9" ht="102" x14ac:dyDescent="0.2">
      <c r="A215" s="31" t="s">
        <v>398</v>
      </c>
      <c r="B215" s="20" t="s">
        <v>400</v>
      </c>
      <c r="C215" s="32" t="s">
        <v>399</v>
      </c>
      <c r="D215" s="22" t="s">
        <v>375</v>
      </c>
      <c r="E215" s="23" t="s">
        <v>376</v>
      </c>
      <c r="F215" s="24">
        <v>125</v>
      </c>
      <c r="G215" s="24">
        <v>125</v>
      </c>
      <c r="H215" s="25">
        <v>125</v>
      </c>
      <c r="I215" s="1"/>
    </row>
    <row r="216" spans="1:9" ht="51" x14ac:dyDescent="0.2">
      <c r="A216" s="31" t="s">
        <v>401</v>
      </c>
      <c r="B216" s="20" t="s">
        <v>402</v>
      </c>
      <c r="C216" s="32" t="s">
        <v>269</v>
      </c>
      <c r="D216" s="22" t="s">
        <v>375</v>
      </c>
      <c r="E216" s="23" t="s">
        <v>376</v>
      </c>
      <c r="F216" s="24">
        <v>186.286</v>
      </c>
      <c r="G216" s="24">
        <v>186.286</v>
      </c>
      <c r="H216" s="25">
        <v>186.286</v>
      </c>
      <c r="I216" s="1"/>
    </row>
    <row r="217" spans="1:9" ht="102" x14ac:dyDescent="0.2">
      <c r="A217" s="31" t="s">
        <v>403</v>
      </c>
      <c r="B217" s="20" t="s">
        <v>405</v>
      </c>
      <c r="C217" s="32" t="s">
        <v>404</v>
      </c>
      <c r="D217" s="22" t="s">
        <v>375</v>
      </c>
      <c r="E217" s="23" t="s">
        <v>376</v>
      </c>
      <c r="F217" s="24">
        <v>74.099999999999994</v>
      </c>
      <c r="G217" s="24">
        <v>74.099999999999994</v>
      </c>
      <c r="H217" s="25">
        <v>74.099999999999994</v>
      </c>
      <c r="I217" s="1"/>
    </row>
    <row r="218" spans="1:9" ht="127.5" x14ac:dyDescent="0.2">
      <c r="A218" s="31" t="s">
        <v>406</v>
      </c>
      <c r="B218" s="20" t="s">
        <v>407</v>
      </c>
      <c r="C218" s="32" t="s">
        <v>750</v>
      </c>
      <c r="D218" s="22" t="s">
        <v>375</v>
      </c>
      <c r="E218" s="23" t="s">
        <v>376</v>
      </c>
      <c r="F218" s="24">
        <v>156.667</v>
      </c>
      <c r="G218" s="24">
        <v>156.667</v>
      </c>
      <c r="H218" s="25">
        <v>156.667</v>
      </c>
      <c r="I218" s="1"/>
    </row>
    <row r="219" spans="1:9" ht="204" x14ac:dyDescent="0.2">
      <c r="A219" s="31" t="s">
        <v>408</v>
      </c>
      <c r="B219" s="20" t="s">
        <v>409</v>
      </c>
      <c r="C219" s="32" t="s">
        <v>598</v>
      </c>
      <c r="D219" s="22" t="s">
        <v>375</v>
      </c>
      <c r="E219" s="23" t="s">
        <v>376</v>
      </c>
      <c r="F219" s="24">
        <v>160</v>
      </c>
      <c r="G219" s="24">
        <v>160</v>
      </c>
      <c r="H219" s="25">
        <v>160</v>
      </c>
      <c r="I219" s="1"/>
    </row>
    <row r="220" spans="1:9" ht="140.25" x14ac:dyDescent="0.2">
      <c r="A220" s="31" t="s">
        <v>410</v>
      </c>
      <c r="B220" s="20" t="s">
        <v>412</v>
      </c>
      <c r="C220" s="32" t="s">
        <v>411</v>
      </c>
      <c r="D220" s="22" t="s">
        <v>375</v>
      </c>
      <c r="E220" s="23" t="s">
        <v>376</v>
      </c>
      <c r="F220" s="24">
        <v>2</v>
      </c>
      <c r="G220" s="24">
        <v>2</v>
      </c>
      <c r="H220" s="25">
        <v>2</v>
      </c>
      <c r="I220" s="1"/>
    </row>
    <row r="221" spans="1:9" ht="114.75" x14ac:dyDescent="0.2">
      <c r="A221" s="31" t="s">
        <v>413</v>
      </c>
      <c r="B221" s="20" t="s">
        <v>414</v>
      </c>
      <c r="C221" s="32" t="s">
        <v>606</v>
      </c>
      <c r="D221" s="22" t="s">
        <v>375</v>
      </c>
      <c r="E221" s="23" t="s">
        <v>376</v>
      </c>
      <c r="F221" s="24">
        <v>1</v>
      </c>
      <c r="G221" s="24">
        <v>1</v>
      </c>
      <c r="H221" s="25">
        <v>1</v>
      </c>
      <c r="I221" s="1"/>
    </row>
    <row r="222" spans="1:9" ht="140.25" x14ac:dyDescent="0.2">
      <c r="A222" s="31" t="s">
        <v>415</v>
      </c>
      <c r="B222" s="20" t="s">
        <v>417</v>
      </c>
      <c r="C222" s="32" t="s">
        <v>416</v>
      </c>
      <c r="D222" s="22" t="s">
        <v>375</v>
      </c>
      <c r="E222" s="23" t="s">
        <v>376</v>
      </c>
      <c r="F222" s="24">
        <v>0.4</v>
      </c>
      <c r="G222" s="24">
        <v>0.4</v>
      </c>
      <c r="H222" s="25">
        <v>0.4</v>
      </c>
      <c r="I222" s="1"/>
    </row>
    <row r="223" spans="1:9" ht="165.75" x14ac:dyDescent="0.2">
      <c r="A223" s="31" t="s">
        <v>418</v>
      </c>
      <c r="B223" s="20" t="s">
        <v>420</v>
      </c>
      <c r="C223" s="32" t="s">
        <v>419</v>
      </c>
      <c r="D223" s="22" t="s">
        <v>375</v>
      </c>
      <c r="E223" s="23" t="s">
        <v>376</v>
      </c>
      <c r="F223" s="24">
        <v>1</v>
      </c>
      <c r="G223" s="24">
        <v>1</v>
      </c>
      <c r="H223" s="25">
        <v>1</v>
      </c>
      <c r="I223" s="1"/>
    </row>
    <row r="224" spans="1:9" ht="165.75" x14ac:dyDescent="0.2">
      <c r="A224" s="31" t="s">
        <v>421</v>
      </c>
      <c r="B224" s="20" t="s">
        <v>422</v>
      </c>
      <c r="C224" s="32" t="s">
        <v>751</v>
      </c>
      <c r="D224" s="22" t="s">
        <v>375</v>
      </c>
      <c r="E224" s="23" t="s">
        <v>376</v>
      </c>
      <c r="F224" s="24">
        <v>21</v>
      </c>
      <c r="G224" s="24">
        <v>21</v>
      </c>
      <c r="H224" s="25">
        <v>21</v>
      </c>
      <c r="I224" s="1"/>
    </row>
    <row r="225" spans="1:9" ht="140.25" x14ac:dyDescent="0.2">
      <c r="A225" s="31" t="s">
        <v>423</v>
      </c>
      <c r="B225" s="20" t="s">
        <v>424</v>
      </c>
      <c r="C225" s="32" t="s">
        <v>752</v>
      </c>
      <c r="D225" s="22" t="s">
        <v>375</v>
      </c>
      <c r="E225" s="23" t="s">
        <v>376</v>
      </c>
      <c r="F225" s="24">
        <v>10</v>
      </c>
      <c r="G225" s="24">
        <v>10</v>
      </c>
      <c r="H225" s="25">
        <v>10</v>
      </c>
      <c r="I225" s="1"/>
    </row>
    <row r="226" spans="1:9" ht="140.25" x14ac:dyDescent="0.2">
      <c r="A226" s="31" t="s">
        <v>425</v>
      </c>
      <c r="B226" s="20" t="s">
        <v>426</v>
      </c>
      <c r="C226" s="32" t="s">
        <v>753</v>
      </c>
      <c r="D226" s="22" t="s">
        <v>375</v>
      </c>
      <c r="E226" s="23" t="s">
        <v>376</v>
      </c>
      <c r="F226" s="24">
        <v>1005</v>
      </c>
      <c r="G226" s="24">
        <v>1005</v>
      </c>
      <c r="H226" s="25">
        <v>1005</v>
      </c>
      <c r="I226" s="1"/>
    </row>
    <row r="227" spans="1:9" ht="165.75" x14ac:dyDescent="0.2">
      <c r="A227" s="31" t="s">
        <v>427</v>
      </c>
      <c r="B227" s="20" t="s">
        <v>428</v>
      </c>
      <c r="C227" s="32" t="s">
        <v>754</v>
      </c>
      <c r="D227" s="22" t="s">
        <v>375</v>
      </c>
      <c r="E227" s="23" t="s">
        <v>376</v>
      </c>
      <c r="F227" s="24">
        <v>0.5</v>
      </c>
      <c r="G227" s="24">
        <v>0.5</v>
      </c>
      <c r="H227" s="25">
        <v>0.5</v>
      </c>
      <c r="I227" s="1"/>
    </row>
    <row r="228" spans="1:9" ht="165.75" x14ac:dyDescent="0.2">
      <c r="A228" s="31" t="s">
        <v>429</v>
      </c>
      <c r="B228" s="20" t="s">
        <v>430</v>
      </c>
      <c r="C228" s="32" t="s">
        <v>755</v>
      </c>
      <c r="D228" s="22" t="s">
        <v>375</v>
      </c>
      <c r="E228" s="23" t="s">
        <v>376</v>
      </c>
      <c r="F228" s="24">
        <v>20</v>
      </c>
      <c r="G228" s="24">
        <v>20</v>
      </c>
      <c r="H228" s="25">
        <v>20</v>
      </c>
      <c r="I228" s="1"/>
    </row>
    <row r="229" spans="1:9" ht="127.5" x14ac:dyDescent="0.2">
      <c r="A229" s="31" t="s">
        <v>431</v>
      </c>
      <c r="B229" s="20" t="s">
        <v>432</v>
      </c>
      <c r="C229" s="32" t="s">
        <v>756</v>
      </c>
      <c r="D229" s="22" t="s">
        <v>375</v>
      </c>
      <c r="E229" s="23" t="s">
        <v>376</v>
      </c>
      <c r="F229" s="24">
        <v>100</v>
      </c>
      <c r="G229" s="24">
        <v>100</v>
      </c>
      <c r="H229" s="25">
        <v>100</v>
      </c>
      <c r="I229" s="1"/>
    </row>
    <row r="230" spans="1:9" ht="165.75" x14ac:dyDescent="0.2">
      <c r="A230" s="31" t="s">
        <v>433</v>
      </c>
      <c r="B230" s="20" t="s">
        <v>434</v>
      </c>
      <c r="C230" s="32" t="s">
        <v>757</v>
      </c>
      <c r="D230" s="22" t="s">
        <v>375</v>
      </c>
      <c r="E230" s="23" t="s">
        <v>376</v>
      </c>
      <c r="F230" s="24">
        <v>12</v>
      </c>
      <c r="G230" s="24">
        <v>12</v>
      </c>
      <c r="H230" s="25">
        <v>12</v>
      </c>
      <c r="I230" s="1"/>
    </row>
    <row r="231" spans="1:9" ht="114.75" x14ac:dyDescent="0.2">
      <c r="A231" s="31" t="s">
        <v>435</v>
      </c>
      <c r="B231" s="20" t="s">
        <v>436</v>
      </c>
      <c r="C231" s="32" t="s">
        <v>758</v>
      </c>
      <c r="D231" s="22" t="s">
        <v>375</v>
      </c>
      <c r="E231" s="23" t="s">
        <v>376</v>
      </c>
      <c r="F231" s="24">
        <v>3</v>
      </c>
      <c r="G231" s="24">
        <v>3</v>
      </c>
      <c r="H231" s="25">
        <v>3</v>
      </c>
      <c r="I231" s="1"/>
    </row>
    <row r="232" spans="1:9" ht="140.25" x14ac:dyDescent="0.2">
      <c r="A232" s="31" t="s">
        <v>437</v>
      </c>
      <c r="B232" s="20" t="s">
        <v>438</v>
      </c>
      <c r="C232" s="32" t="s">
        <v>277</v>
      </c>
      <c r="D232" s="22" t="s">
        <v>375</v>
      </c>
      <c r="E232" s="23" t="s">
        <v>376</v>
      </c>
      <c r="F232" s="24">
        <v>5</v>
      </c>
      <c r="G232" s="24">
        <v>5</v>
      </c>
      <c r="H232" s="25">
        <v>5</v>
      </c>
      <c r="I232" s="1"/>
    </row>
    <row r="233" spans="1:9" ht="102" x14ac:dyDescent="0.2">
      <c r="A233" s="31" t="s">
        <v>439</v>
      </c>
      <c r="B233" s="20" t="s">
        <v>441</v>
      </c>
      <c r="C233" s="32" t="s">
        <v>440</v>
      </c>
      <c r="D233" s="22" t="s">
        <v>375</v>
      </c>
      <c r="E233" s="23" t="s">
        <v>376</v>
      </c>
      <c r="F233" s="24">
        <v>180</v>
      </c>
      <c r="G233" s="24">
        <v>180</v>
      </c>
      <c r="H233" s="25">
        <v>180</v>
      </c>
      <c r="I233" s="1"/>
    </row>
    <row r="234" spans="1:9" ht="89.25" x14ac:dyDescent="0.2">
      <c r="A234" s="31" t="s">
        <v>442</v>
      </c>
      <c r="B234" s="20" t="s">
        <v>443</v>
      </c>
      <c r="C234" s="32" t="s">
        <v>444</v>
      </c>
      <c r="D234" s="22" t="s">
        <v>375</v>
      </c>
      <c r="E234" s="23" t="s">
        <v>376</v>
      </c>
      <c r="F234" s="24">
        <v>20</v>
      </c>
      <c r="G234" s="24">
        <v>20</v>
      </c>
      <c r="H234" s="25">
        <v>20</v>
      </c>
      <c r="I234" s="1"/>
    </row>
    <row r="235" spans="1:9" ht="63.75" x14ac:dyDescent="0.2">
      <c r="A235" s="31" t="s">
        <v>445</v>
      </c>
      <c r="B235" s="20" t="s">
        <v>447</v>
      </c>
      <c r="C235" s="32" t="s">
        <v>446</v>
      </c>
      <c r="D235" s="22" t="s">
        <v>375</v>
      </c>
      <c r="E235" s="23" t="s">
        <v>376</v>
      </c>
      <c r="F235" s="24">
        <v>25200</v>
      </c>
      <c r="G235" s="24">
        <v>25200</v>
      </c>
      <c r="H235" s="25">
        <v>25200</v>
      </c>
      <c r="I235" s="1"/>
    </row>
    <row r="236" spans="1:9" ht="51" x14ac:dyDescent="0.2">
      <c r="A236" s="31" t="s">
        <v>847</v>
      </c>
      <c r="B236" s="20" t="s">
        <v>945</v>
      </c>
      <c r="C236" s="32" t="s">
        <v>961</v>
      </c>
      <c r="D236" s="22" t="s">
        <v>375</v>
      </c>
      <c r="E236" s="23" t="s">
        <v>376</v>
      </c>
      <c r="F236" s="24">
        <v>4830</v>
      </c>
      <c r="G236" s="24">
        <v>4130</v>
      </c>
      <c r="H236" s="25">
        <v>4130</v>
      </c>
      <c r="I236" s="1"/>
    </row>
    <row r="237" spans="1:9" ht="51" x14ac:dyDescent="0.2">
      <c r="A237" s="31" t="s">
        <v>954</v>
      </c>
      <c r="B237" s="20" t="s">
        <v>946</v>
      </c>
      <c r="C237" s="32" t="s">
        <v>962</v>
      </c>
      <c r="D237" s="22" t="s">
        <v>375</v>
      </c>
      <c r="E237" s="23" t="s">
        <v>376</v>
      </c>
      <c r="F237" s="24">
        <v>8318</v>
      </c>
      <c r="G237" s="24"/>
      <c r="H237" s="25"/>
      <c r="I237" s="1"/>
    </row>
    <row r="238" spans="1:9" ht="51" x14ac:dyDescent="0.2">
      <c r="A238" s="31" t="s">
        <v>847</v>
      </c>
      <c r="B238" s="20" t="s">
        <v>947</v>
      </c>
      <c r="C238" s="32" t="s">
        <v>963</v>
      </c>
      <c r="D238" s="22" t="s">
        <v>375</v>
      </c>
      <c r="E238" s="23" t="s">
        <v>376</v>
      </c>
      <c r="F238" s="24">
        <v>46031.3</v>
      </c>
      <c r="G238" s="24">
        <v>46031.3</v>
      </c>
      <c r="H238" s="25">
        <v>46031.3</v>
      </c>
      <c r="I238" s="1"/>
    </row>
    <row r="239" spans="1:9" ht="51" x14ac:dyDescent="0.2">
      <c r="A239" s="31" t="s">
        <v>955</v>
      </c>
      <c r="B239" s="20" t="s">
        <v>948</v>
      </c>
      <c r="C239" s="32" t="s">
        <v>964</v>
      </c>
      <c r="D239" s="22" t="s">
        <v>375</v>
      </c>
      <c r="E239" s="23" t="s">
        <v>376</v>
      </c>
      <c r="F239" s="24">
        <v>61295.4</v>
      </c>
      <c r="G239" s="24"/>
      <c r="H239" s="25"/>
      <c r="I239" s="1"/>
    </row>
    <row r="240" spans="1:9" ht="51" x14ac:dyDescent="0.2">
      <c r="A240" s="31" t="s">
        <v>956</v>
      </c>
      <c r="B240" s="20" t="s">
        <v>949</v>
      </c>
      <c r="C240" s="32" t="s">
        <v>965</v>
      </c>
      <c r="D240" s="22" t="s">
        <v>375</v>
      </c>
      <c r="E240" s="23" t="s">
        <v>376</v>
      </c>
      <c r="F240" s="24">
        <v>10453.200000000001</v>
      </c>
      <c r="G240" s="24">
        <v>9977.1</v>
      </c>
      <c r="H240" s="25">
        <v>9977.1</v>
      </c>
      <c r="I240" s="1"/>
    </row>
    <row r="241" spans="1:9" ht="51" x14ac:dyDescent="0.2">
      <c r="A241" s="31" t="s">
        <v>957</v>
      </c>
      <c r="B241" s="20" t="s">
        <v>950</v>
      </c>
      <c r="C241" s="32" t="s">
        <v>966</v>
      </c>
      <c r="D241" s="22" t="s">
        <v>375</v>
      </c>
      <c r="E241" s="23" t="s">
        <v>376</v>
      </c>
      <c r="F241" s="24">
        <v>167972.3</v>
      </c>
      <c r="G241" s="24">
        <v>171750.5</v>
      </c>
      <c r="H241" s="25">
        <v>171750.5</v>
      </c>
      <c r="I241" s="1"/>
    </row>
    <row r="242" spans="1:9" ht="51" x14ac:dyDescent="0.2">
      <c r="A242" s="31" t="s">
        <v>958</v>
      </c>
      <c r="B242" s="20" t="s">
        <v>951</v>
      </c>
      <c r="C242" s="32" t="s">
        <v>967</v>
      </c>
      <c r="D242" s="22" t="s">
        <v>375</v>
      </c>
      <c r="E242" s="23" t="s">
        <v>376</v>
      </c>
      <c r="F242" s="24">
        <v>116728.3</v>
      </c>
      <c r="G242" s="24">
        <v>116770.1</v>
      </c>
      <c r="H242" s="25">
        <v>116770.1</v>
      </c>
      <c r="I242" s="1"/>
    </row>
    <row r="243" spans="1:9" ht="51" x14ac:dyDescent="0.2">
      <c r="A243" s="31" t="s">
        <v>959</v>
      </c>
      <c r="B243" s="20" t="s">
        <v>952</v>
      </c>
      <c r="C243" s="32" t="s">
        <v>968</v>
      </c>
      <c r="D243" s="22" t="s">
        <v>375</v>
      </c>
      <c r="E243" s="23" t="s">
        <v>376</v>
      </c>
      <c r="F243" s="24">
        <v>3918.2</v>
      </c>
      <c r="G243" s="24">
        <v>4001.9</v>
      </c>
      <c r="H243" s="25">
        <v>4001.9</v>
      </c>
      <c r="I243" s="1"/>
    </row>
    <row r="244" spans="1:9" ht="51" x14ac:dyDescent="0.2">
      <c r="A244" s="31" t="s">
        <v>960</v>
      </c>
      <c r="B244" s="20" t="s">
        <v>953</v>
      </c>
      <c r="C244" s="32" t="s">
        <v>969</v>
      </c>
      <c r="D244" s="22" t="s">
        <v>375</v>
      </c>
      <c r="E244" s="23" t="s">
        <v>376</v>
      </c>
      <c r="F244" s="24">
        <v>4477.7</v>
      </c>
      <c r="G244" s="24">
        <v>6867.2</v>
      </c>
      <c r="H244" s="25">
        <v>6867.2</v>
      </c>
      <c r="I244" s="1"/>
    </row>
    <row r="245" spans="1:9" ht="26.25" customHeight="1" x14ac:dyDescent="0.2">
      <c r="A245" s="45" t="s">
        <v>1068</v>
      </c>
      <c r="B245" s="45"/>
      <c r="C245" s="45"/>
      <c r="D245" s="45"/>
      <c r="E245" s="45"/>
      <c r="F245" s="26">
        <f>F246+F247</f>
        <v>42000</v>
      </c>
      <c r="G245" s="26">
        <f t="shared" ref="G245:H245" si="18">G246+G247</f>
        <v>42000</v>
      </c>
      <c r="H245" s="27">
        <f t="shared" si="18"/>
        <v>42000</v>
      </c>
      <c r="I245" s="1"/>
    </row>
    <row r="246" spans="1:9" ht="63.75" x14ac:dyDescent="0.2">
      <c r="A246" s="31" t="s">
        <v>976</v>
      </c>
      <c r="B246" s="20" t="s">
        <v>974</v>
      </c>
      <c r="C246" s="32" t="s">
        <v>972</v>
      </c>
      <c r="D246" s="22" t="s">
        <v>971</v>
      </c>
      <c r="E246" s="23" t="s">
        <v>970</v>
      </c>
      <c r="F246" s="24">
        <v>28150</v>
      </c>
      <c r="G246" s="24">
        <v>28150</v>
      </c>
      <c r="H246" s="25">
        <v>28150</v>
      </c>
      <c r="I246" s="1"/>
    </row>
    <row r="247" spans="1:9" ht="63.75" x14ac:dyDescent="0.2">
      <c r="A247" s="31" t="s">
        <v>977</v>
      </c>
      <c r="B247" s="20" t="s">
        <v>975</v>
      </c>
      <c r="C247" s="32" t="s">
        <v>973</v>
      </c>
      <c r="D247" s="22" t="s">
        <v>971</v>
      </c>
      <c r="E247" s="23" t="s">
        <v>970</v>
      </c>
      <c r="F247" s="24">
        <v>13850</v>
      </c>
      <c r="G247" s="24">
        <v>13850</v>
      </c>
      <c r="H247" s="25">
        <v>13850</v>
      </c>
      <c r="I247" s="1"/>
    </row>
    <row r="248" spans="1:9" ht="26.25" customHeight="1" x14ac:dyDescent="0.2">
      <c r="A248" s="45" t="s">
        <v>1069</v>
      </c>
      <c r="B248" s="45"/>
      <c r="C248" s="45"/>
      <c r="D248" s="45"/>
      <c r="E248" s="45"/>
      <c r="F248" s="26">
        <f>F249+F250</f>
        <v>403042.6</v>
      </c>
      <c r="G248" s="26">
        <f t="shared" ref="G248:H248" si="19">G249+G250</f>
        <v>161964.1</v>
      </c>
      <c r="H248" s="27">
        <f t="shared" si="19"/>
        <v>152985.70000000001</v>
      </c>
      <c r="I248" s="1"/>
    </row>
    <row r="249" spans="1:9" ht="76.5" x14ac:dyDescent="0.2">
      <c r="A249" s="31" t="s">
        <v>996</v>
      </c>
      <c r="B249" s="20" t="s">
        <v>992</v>
      </c>
      <c r="C249" s="32" t="s">
        <v>990</v>
      </c>
      <c r="D249" s="22" t="s">
        <v>994</v>
      </c>
      <c r="E249" s="23" t="s">
        <v>995</v>
      </c>
      <c r="F249" s="24">
        <v>232033.5</v>
      </c>
      <c r="G249" s="24"/>
      <c r="H249" s="25"/>
      <c r="I249" s="1"/>
    </row>
    <row r="250" spans="1:9" ht="51" x14ac:dyDescent="0.2">
      <c r="A250" s="31" t="s">
        <v>997</v>
      </c>
      <c r="B250" s="20" t="s">
        <v>993</v>
      </c>
      <c r="C250" s="32" t="s">
        <v>991</v>
      </c>
      <c r="D250" s="22" t="s">
        <v>994</v>
      </c>
      <c r="E250" s="23" t="s">
        <v>995</v>
      </c>
      <c r="F250" s="24">
        <v>171009.1</v>
      </c>
      <c r="G250" s="24">
        <v>161964.1</v>
      </c>
      <c r="H250" s="25">
        <v>152985.70000000001</v>
      </c>
      <c r="I250" s="1"/>
    </row>
    <row r="251" spans="1:9" ht="26.25" customHeight="1" x14ac:dyDescent="0.2">
      <c r="A251" s="45" t="s">
        <v>1070</v>
      </c>
      <c r="B251" s="45"/>
      <c r="C251" s="45"/>
      <c r="D251" s="45"/>
      <c r="E251" s="45"/>
      <c r="F251" s="26">
        <f>SUM(F252:F317)</f>
        <v>21836.176000000003</v>
      </c>
      <c r="G251" s="26">
        <f t="shared" ref="G251:H251" si="20">SUM(G252:G317)</f>
        <v>22590.876</v>
      </c>
      <c r="H251" s="27">
        <f t="shared" si="20"/>
        <v>21832.476000000002</v>
      </c>
      <c r="I251" s="1"/>
    </row>
    <row r="252" spans="1:9" ht="127.5" x14ac:dyDescent="0.2">
      <c r="A252" s="31" t="s">
        <v>448</v>
      </c>
      <c r="B252" s="20" t="s">
        <v>449</v>
      </c>
      <c r="C252" s="32" t="s">
        <v>450</v>
      </c>
      <c r="D252" s="22" t="s">
        <v>451</v>
      </c>
      <c r="E252" s="23" t="s">
        <v>452</v>
      </c>
      <c r="F252" s="24">
        <v>43.19</v>
      </c>
      <c r="G252" s="24">
        <v>43.19</v>
      </c>
      <c r="H252" s="25">
        <v>43.19</v>
      </c>
      <c r="I252" s="1"/>
    </row>
    <row r="253" spans="1:9" ht="153" x14ac:dyDescent="0.2">
      <c r="A253" s="31" t="s">
        <v>453</v>
      </c>
      <c r="B253" s="20" t="s">
        <v>454</v>
      </c>
      <c r="C253" s="32" t="s">
        <v>455</v>
      </c>
      <c r="D253" s="22" t="s">
        <v>451</v>
      </c>
      <c r="E253" s="23" t="s">
        <v>452</v>
      </c>
      <c r="F253" s="24">
        <v>8.2469999999999999</v>
      </c>
      <c r="G253" s="24">
        <v>8.2469999999999999</v>
      </c>
      <c r="H253" s="25">
        <v>8.2469999999999999</v>
      </c>
      <c r="I253" s="1"/>
    </row>
    <row r="254" spans="1:9" ht="114.75" x14ac:dyDescent="0.2">
      <c r="A254" s="31" t="s">
        <v>456</v>
      </c>
      <c r="B254" s="20" t="s">
        <v>458</v>
      </c>
      <c r="C254" s="32" t="s">
        <v>457</v>
      </c>
      <c r="D254" s="22" t="s">
        <v>451</v>
      </c>
      <c r="E254" s="23" t="s">
        <v>452</v>
      </c>
      <c r="F254" s="24">
        <v>63.744</v>
      </c>
      <c r="G254" s="24">
        <v>63.744</v>
      </c>
      <c r="H254" s="25">
        <v>63.744</v>
      </c>
      <c r="I254" s="1"/>
    </row>
    <row r="255" spans="1:9" ht="127.5" x14ac:dyDescent="0.2">
      <c r="A255" s="31" t="s">
        <v>459</v>
      </c>
      <c r="B255" s="20" t="s">
        <v>461</v>
      </c>
      <c r="C255" s="32" t="s">
        <v>460</v>
      </c>
      <c r="D255" s="22" t="s">
        <v>451</v>
      </c>
      <c r="E255" s="23" t="s">
        <v>452</v>
      </c>
      <c r="F255" s="24">
        <v>7.5949999999999998</v>
      </c>
      <c r="G255" s="24">
        <v>7.5949999999999998</v>
      </c>
      <c r="H255" s="25">
        <v>7.5949999999999998</v>
      </c>
      <c r="I255" s="1"/>
    </row>
    <row r="256" spans="1:9" ht="114.75" x14ac:dyDescent="0.2">
      <c r="A256" s="31" t="s">
        <v>462</v>
      </c>
      <c r="B256" s="20" t="s">
        <v>464</v>
      </c>
      <c r="C256" s="32" t="s">
        <v>463</v>
      </c>
      <c r="D256" s="22" t="s">
        <v>451</v>
      </c>
      <c r="E256" s="23" t="s">
        <v>452</v>
      </c>
      <c r="F256" s="24">
        <v>13.942</v>
      </c>
      <c r="G256" s="24">
        <v>13.942</v>
      </c>
      <c r="H256" s="25">
        <v>13.942</v>
      </c>
      <c r="I256" s="1"/>
    </row>
    <row r="257" spans="1:9" ht="102" x14ac:dyDescent="0.2">
      <c r="A257" s="31" t="s">
        <v>465</v>
      </c>
      <c r="B257" s="20" t="s">
        <v>467</v>
      </c>
      <c r="C257" s="32" t="s">
        <v>466</v>
      </c>
      <c r="D257" s="22" t="s">
        <v>451</v>
      </c>
      <c r="E257" s="23" t="s">
        <v>452</v>
      </c>
      <c r="F257" s="24">
        <v>164.14400000000001</v>
      </c>
      <c r="G257" s="24">
        <v>164.14400000000001</v>
      </c>
      <c r="H257" s="25">
        <v>164.14400000000001</v>
      </c>
      <c r="I257" s="1"/>
    </row>
    <row r="258" spans="1:9" ht="204" x14ac:dyDescent="0.2">
      <c r="A258" s="31" t="s">
        <v>468</v>
      </c>
      <c r="B258" s="20" t="s">
        <v>470</v>
      </c>
      <c r="C258" s="32" t="s">
        <v>469</v>
      </c>
      <c r="D258" s="22" t="s">
        <v>451</v>
      </c>
      <c r="E258" s="23" t="s">
        <v>452</v>
      </c>
      <c r="F258" s="24">
        <v>67.501000000000005</v>
      </c>
      <c r="G258" s="24">
        <v>67.501000000000005</v>
      </c>
      <c r="H258" s="25">
        <v>67.501000000000005</v>
      </c>
      <c r="I258" s="1"/>
    </row>
    <row r="259" spans="1:9" ht="165.75" x14ac:dyDescent="0.2">
      <c r="A259" s="31" t="s">
        <v>471</v>
      </c>
      <c r="B259" s="20" t="s">
        <v>472</v>
      </c>
      <c r="C259" s="32" t="s">
        <v>760</v>
      </c>
      <c r="D259" s="22" t="s">
        <v>451</v>
      </c>
      <c r="E259" s="23" t="s">
        <v>452</v>
      </c>
      <c r="F259" s="24">
        <v>301.3</v>
      </c>
      <c r="G259" s="24">
        <v>301.3</v>
      </c>
      <c r="H259" s="25">
        <v>301.3</v>
      </c>
      <c r="I259" s="1"/>
    </row>
    <row r="260" spans="1:9" ht="165.75" x14ac:dyDescent="0.2">
      <c r="A260" s="31" t="s">
        <v>473</v>
      </c>
      <c r="B260" s="20" t="s">
        <v>474</v>
      </c>
      <c r="C260" s="32" t="s">
        <v>761</v>
      </c>
      <c r="D260" s="22" t="s">
        <v>451</v>
      </c>
      <c r="E260" s="23" t="s">
        <v>452</v>
      </c>
      <c r="F260" s="24">
        <v>39.048000000000002</v>
      </c>
      <c r="G260" s="24">
        <v>39.048000000000002</v>
      </c>
      <c r="H260" s="25">
        <v>39.048000000000002</v>
      </c>
      <c r="I260" s="1"/>
    </row>
    <row r="261" spans="1:9" ht="216.75" x14ac:dyDescent="0.2">
      <c r="A261" s="31" t="s">
        <v>475</v>
      </c>
      <c r="B261" s="20" t="s">
        <v>476</v>
      </c>
      <c r="C261" s="32" t="s">
        <v>762</v>
      </c>
      <c r="D261" s="22" t="s">
        <v>451</v>
      </c>
      <c r="E261" s="23" t="s">
        <v>452</v>
      </c>
      <c r="F261" s="24">
        <v>41.003999999999998</v>
      </c>
      <c r="G261" s="24">
        <v>41.003999999999998</v>
      </c>
      <c r="H261" s="25">
        <v>41.003999999999998</v>
      </c>
      <c r="I261" s="1"/>
    </row>
    <row r="262" spans="1:9" ht="127.5" x14ac:dyDescent="0.2">
      <c r="A262" s="31" t="s">
        <v>477</v>
      </c>
      <c r="B262" s="20" t="s">
        <v>478</v>
      </c>
      <c r="C262" s="32" t="s">
        <v>763</v>
      </c>
      <c r="D262" s="22" t="s">
        <v>451</v>
      </c>
      <c r="E262" s="23" t="s">
        <v>452</v>
      </c>
      <c r="F262" s="24">
        <v>919.37199999999996</v>
      </c>
      <c r="G262" s="24">
        <v>919.37199999999996</v>
      </c>
      <c r="H262" s="25">
        <v>919.37199999999996</v>
      </c>
      <c r="I262" s="1"/>
    </row>
    <row r="263" spans="1:9" ht="127.5" x14ac:dyDescent="0.2">
      <c r="A263" s="31" t="s">
        <v>479</v>
      </c>
      <c r="B263" s="20" t="s">
        <v>480</v>
      </c>
      <c r="C263" s="32" t="s">
        <v>764</v>
      </c>
      <c r="D263" s="22" t="s">
        <v>451</v>
      </c>
      <c r="E263" s="23" t="s">
        <v>452</v>
      </c>
      <c r="F263" s="24">
        <v>8.7620000000000005</v>
      </c>
      <c r="G263" s="24">
        <v>8.7620000000000005</v>
      </c>
      <c r="H263" s="25">
        <v>8.7620000000000005</v>
      </c>
      <c r="I263" s="1"/>
    </row>
    <row r="264" spans="1:9" ht="127.5" x14ac:dyDescent="0.2">
      <c r="A264" s="31" t="s">
        <v>481</v>
      </c>
      <c r="B264" s="20" t="s">
        <v>482</v>
      </c>
      <c r="C264" s="32" t="s">
        <v>765</v>
      </c>
      <c r="D264" s="22" t="s">
        <v>451</v>
      </c>
      <c r="E264" s="23" t="s">
        <v>452</v>
      </c>
      <c r="F264" s="24">
        <v>11.667</v>
      </c>
      <c r="G264" s="24">
        <v>11.667</v>
      </c>
      <c r="H264" s="25">
        <v>11.667</v>
      </c>
      <c r="I264" s="1"/>
    </row>
    <row r="265" spans="1:9" ht="114.75" x14ac:dyDescent="0.2">
      <c r="A265" s="31" t="s">
        <v>483</v>
      </c>
      <c r="B265" s="20" t="s">
        <v>484</v>
      </c>
      <c r="C265" s="32" t="s">
        <v>766</v>
      </c>
      <c r="D265" s="22" t="s">
        <v>451</v>
      </c>
      <c r="E265" s="23" t="s">
        <v>452</v>
      </c>
      <c r="F265" s="24">
        <v>7.1109999999999998</v>
      </c>
      <c r="G265" s="24">
        <v>7.1109999999999998</v>
      </c>
      <c r="H265" s="25">
        <v>7.1109999999999998</v>
      </c>
      <c r="I265" s="1"/>
    </row>
    <row r="266" spans="1:9" ht="127.5" x14ac:dyDescent="0.2">
      <c r="A266" s="31" t="s">
        <v>485</v>
      </c>
      <c r="B266" s="20" t="s">
        <v>486</v>
      </c>
      <c r="C266" s="32" t="s">
        <v>767</v>
      </c>
      <c r="D266" s="22" t="s">
        <v>451</v>
      </c>
      <c r="E266" s="23" t="s">
        <v>452</v>
      </c>
      <c r="F266" s="24">
        <v>19.983000000000001</v>
      </c>
      <c r="G266" s="24">
        <v>19.983000000000001</v>
      </c>
      <c r="H266" s="25">
        <v>19.983000000000001</v>
      </c>
      <c r="I266" s="1"/>
    </row>
    <row r="267" spans="1:9" ht="102" x14ac:dyDescent="0.2">
      <c r="A267" s="31" t="s">
        <v>487</v>
      </c>
      <c r="B267" s="20" t="s">
        <v>488</v>
      </c>
      <c r="C267" s="32" t="s">
        <v>768</v>
      </c>
      <c r="D267" s="22" t="s">
        <v>451</v>
      </c>
      <c r="E267" s="23" t="s">
        <v>452</v>
      </c>
      <c r="F267" s="24">
        <v>228.79499999999999</v>
      </c>
      <c r="G267" s="24">
        <v>228.79499999999999</v>
      </c>
      <c r="H267" s="25">
        <v>228.79499999999999</v>
      </c>
      <c r="I267" s="1"/>
    </row>
    <row r="268" spans="1:9" ht="153" x14ac:dyDescent="0.2">
      <c r="A268" s="31" t="s">
        <v>489</v>
      </c>
      <c r="B268" s="20" t="s">
        <v>491</v>
      </c>
      <c r="C268" s="32" t="s">
        <v>490</v>
      </c>
      <c r="D268" s="22" t="s">
        <v>451</v>
      </c>
      <c r="E268" s="23" t="s">
        <v>452</v>
      </c>
      <c r="F268" s="24">
        <v>954.01499999999999</v>
      </c>
      <c r="G268" s="24">
        <v>954.01499999999999</v>
      </c>
      <c r="H268" s="25">
        <v>954.01499999999999</v>
      </c>
      <c r="I268" s="1"/>
    </row>
    <row r="269" spans="1:9" ht="102" x14ac:dyDescent="0.2">
      <c r="A269" s="31" t="s">
        <v>492</v>
      </c>
      <c r="B269" s="20" t="s">
        <v>494</v>
      </c>
      <c r="C269" s="32" t="s">
        <v>493</v>
      </c>
      <c r="D269" s="22" t="s">
        <v>451</v>
      </c>
      <c r="E269" s="23" t="s">
        <v>452</v>
      </c>
      <c r="F269" s="24">
        <v>410.21899999999999</v>
      </c>
      <c r="G269" s="24">
        <v>410.21899999999999</v>
      </c>
      <c r="H269" s="25">
        <v>410.21899999999999</v>
      </c>
      <c r="I269" s="1"/>
    </row>
    <row r="270" spans="1:9" ht="178.5" x14ac:dyDescent="0.2">
      <c r="A270" s="31" t="s">
        <v>495</v>
      </c>
      <c r="B270" s="20" t="s">
        <v>496</v>
      </c>
      <c r="C270" s="32" t="s">
        <v>769</v>
      </c>
      <c r="D270" s="22" t="s">
        <v>451</v>
      </c>
      <c r="E270" s="23" t="s">
        <v>452</v>
      </c>
      <c r="F270" s="24">
        <v>1.667</v>
      </c>
      <c r="G270" s="24">
        <v>1.667</v>
      </c>
      <c r="H270" s="25">
        <v>1.667</v>
      </c>
      <c r="I270" s="1"/>
    </row>
    <row r="271" spans="1:9" ht="127.5" x14ac:dyDescent="0.2">
      <c r="A271" s="31" t="s">
        <v>497</v>
      </c>
      <c r="B271" s="20" t="s">
        <v>498</v>
      </c>
      <c r="C271" s="32" t="s">
        <v>770</v>
      </c>
      <c r="D271" s="22" t="s">
        <v>451</v>
      </c>
      <c r="E271" s="23" t="s">
        <v>452</v>
      </c>
      <c r="F271" s="24">
        <v>0.33300000000000002</v>
      </c>
      <c r="G271" s="24">
        <v>0.33300000000000002</v>
      </c>
      <c r="H271" s="25">
        <v>0.33300000000000002</v>
      </c>
      <c r="I271" s="1"/>
    </row>
    <row r="272" spans="1:9" ht="140.25" x14ac:dyDescent="0.2">
      <c r="A272" s="31" t="s">
        <v>499</v>
      </c>
      <c r="B272" s="20" t="s">
        <v>500</v>
      </c>
      <c r="C272" s="32" t="s">
        <v>771</v>
      </c>
      <c r="D272" s="22" t="s">
        <v>451</v>
      </c>
      <c r="E272" s="23" t="s">
        <v>452</v>
      </c>
      <c r="F272" s="24">
        <v>201.11799999999999</v>
      </c>
      <c r="G272" s="24">
        <v>201.11799999999999</v>
      </c>
      <c r="H272" s="25">
        <v>201.11799999999999</v>
      </c>
      <c r="I272" s="1"/>
    </row>
    <row r="273" spans="1:9" ht="140.25" x14ac:dyDescent="0.2">
      <c r="A273" s="31" t="s">
        <v>501</v>
      </c>
      <c r="B273" s="20" t="s">
        <v>502</v>
      </c>
      <c r="C273" s="32" t="s">
        <v>772</v>
      </c>
      <c r="D273" s="22" t="s">
        <v>451</v>
      </c>
      <c r="E273" s="23" t="s">
        <v>452</v>
      </c>
      <c r="F273" s="24">
        <v>31.832999999999998</v>
      </c>
      <c r="G273" s="24">
        <v>31.832999999999998</v>
      </c>
      <c r="H273" s="25">
        <v>31.832999999999998</v>
      </c>
      <c r="I273" s="1"/>
    </row>
    <row r="274" spans="1:9" ht="102" x14ac:dyDescent="0.2">
      <c r="A274" s="31" t="s">
        <v>503</v>
      </c>
      <c r="B274" s="20" t="s">
        <v>504</v>
      </c>
      <c r="C274" s="32" t="s">
        <v>773</v>
      </c>
      <c r="D274" s="22" t="s">
        <v>451</v>
      </c>
      <c r="E274" s="23" t="s">
        <v>452</v>
      </c>
      <c r="F274" s="24">
        <v>7.1189999999999998</v>
      </c>
      <c r="G274" s="24">
        <v>7.1189999999999998</v>
      </c>
      <c r="H274" s="25">
        <v>7.1189999999999998</v>
      </c>
      <c r="I274" s="1"/>
    </row>
    <row r="275" spans="1:9" ht="127.5" x14ac:dyDescent="0.2">
      <c r="A275" s="31" t="s">
        <v>505</v>
      </c>
      <c r="B275" s="20" t="s">
        <v>506</v>
      </c>
      <c r="C275" s="32" t="s">
        <v>774</v>
      </c>
      <c r="D275" s="22" t="s">
        <v>451</v>
      </c>
      <c r="E275" s="23" t="s">
        <v>452</v>
      </c>
      <c r="F275" s="24">
        <v>1.7999999999999999E-2</v>
      </c>
      <c r="G275" s="24">
        <v>1.7999999999999999E-2</v>
      </c>
      <c r="H275" s="25">
        <v>1.7999999999999999E-2</v>
      </c>
      <c r="I275" s="1"/>
    </row>
    <row r="276" spans="1:9" ht="102" x14ac:dyDescent="0.2">
      <c r="A276" s="31" t="s">
        <v>507</v>
      </c>
      <c r="B276" s="20" t="s">
        <v>508</v>
      </c>
      <c r="C276" s="32" t="s">
        <v>775</v>
      </c>
      <c r="D276" s="22" t="s">
        <v>451</v>
      </c>
      <c r="E276" s="23" t="s">
        <v>452</v>
      </c>
      <c r="F276" s="24">
        <v>4.4950000000000001</v>
      </c>
      <c r="G276" s="24">
        <v>4.4950000000000001</v>
      </c>
      <c r="H276" s="25">
        <v>4.4950000000000001</v>
      </c>
      <c r="I276" s="1"/>
    </row>
    <row r="277" spans="1:9" ht="89.25" x14ac:dyDescent="0.2">
      <c r="A277" s="31" t="s">
        <v>509</v>
      </c>
      <c r="B277" s="20" t="s">
        <v>759</v>
      </c>
      <c r="C277" s="32" t="s">
        <v>776</v>
      </c>
      <c r="D277" s="22" t="s">
        <v>451</v>
      </c>
      <c r="E277" s="23" t="s">
        <v>452</v>
      </c>
      <c r="F277" s="24">
        <v>8.83</v>
      </c>
      <c r="G277" s="24">
        <v>8.83</v>
      </c>
      <c r="H277" s="25">
        <v>8.83</v>
      </c>
      <c r="I277" s="1"/>
    </row>
    <row r="278" spans="1:9" ht="114.75" x14ac:dyDescent="0.2">
      <c r="A278" s="31" t="s">
        <v>509</v>
      </c>
      <c r="B278" s="20" t="s">
        <v>510</v>
      </c>
      <c r="C278" s="32" t="s">
        <v>184</v>
      </c>
      <c r="D278" s="22" t="s">
        <v>451</v>
      </c>
      <c r="E278" s="23" t="s">
        <v>452</v>
      </c>
      <c r="F278" s="24">
        <v>610.476</v>
      </c>
      <c r="G278" s="24">
        <v>610.476</v>
      </c>
      <c r="H278" s="25">
        <v>610.476</v>
      </c>
      <c r="I278" s="1"/>
    </row>
    <row r="279" spans="1:9" ht="114.75" x14ac:dyDescent="0.2">
      <c r="A279" s="31" t="s">
        <v>511</v>
      </c>
      <c r="B279" s="20" t="s">
        <v>512</v>
      </c>
      <c r="C279" s="32" t="s">
        <v>777</v>
      </c>
      <c r="D279" s="22" t="s">
        <v>451</v>
      </c>
      <c r="E279" s="23" t="s">
        <v>452</v>
      </c>
      <c r="F279" s="24">
        <v>10</v>
      </c>
      <c r="G279" s="24">
        <v>10</v>
      </c>
      <c r="H279" s="25">
        <v>10</v>
      </c>
      <c r="I279" s="1"/>
    </row>
    <row r="280" spans="1:9" ht="102" x14ac:dyDescent="0.2">
      <c r="A280" s="31" t="s">
        <v>513</v>
      </c>
      <c r="B280" s="20" t="s">
        <v>515</v>
      </c>
      <c r="C280" s="32" t="s">
        <v>514</v>
      </c>
      <c r="D280" s="22" t="s">
        <v>451</v>
      </c>
      <c r="E280" s="23" t="s">
        <v>452</v>
      </c>
      <c r="F280" s="24">
        <v>105.166</v>
      </c>
      <c r="G280" s="24">
        <v>105.166</v>
      </c>
      <c r="H280" s="25">
        <v>105.166</v>
      </c>
      <c r="I280" s="1"/>
    </row>
    <row r="281" spans="1:9" ht="140.25" x14ac:dyDescent="0.2">
      <c r="A281" s="31" t="s">
        <v>429</v>
      </c>
      <c r="B281" s="20" t="s">
        <v>516</v>
      </c>
      <c r="C281" s="32" t="s">
        <v>778</v>
      </c>
      <c r="D281" s="22" t="s">
        <v>451</v>
      </c>
      <c r="E281" s="23" t="s">
        <v>452</v>
      </c>
      <c r="F281" s="24">
        <v>2.8570000000000002</v>
      </c>
      <c r="G281" s="24">
        <v>2.8570000000000002</v>
      </c>
      <c r="H281" s="25">
        <v>2.8570000000000002</v>
      </c>
      <c r="I281" s="1"/>
    </row>
    <row r="282" spans="1:9" ht="140.25" x14ac:dyDescent="0.2">
      <c r="A282" s="31" t="s">
        <v>517</v>
      </c>
      <c r="B282" s="20" t="s">
        <v>518</v>
      </c>
      <c r="C282" s="32" t="s">
        <v>779</v>
      </c>
      <c r="D282" s="22" t="s">
        <v>451</v>
      </c>
      <c r="E282" s="23" t="s">
        <v>452</v>
      </c>
      <c r="F282" s="24">
        <v>208.28899999999999</v>
      </c>
      <c r="G282" s="24">
        <v>208.28899999999999</v>
      </c>
      <c r="H282" s="25">
        <v>208.28899999999999</v>
      </c>
      <c r="I282" s="1"/>
    </row>
    <row r="283" spans="1:9" ht="140.25" x14ac:dyDescent="0.2">
      <c r="A283" s="31" t="s">
        <v>519</v>
      </c>
      <c r="B283" s="20" t="s">
        <v>520</v>
      </c>
      <c r="C283" s="32" t="s">
        <v>780</v>
      </c>
      <c r="D283" s="22" t="s">
        <v>451</v>
      </c>
      <c r="E283" s="23" t="s">
        <v>452</v>
      </c>
      <c r="F283" s="24">
        <v>276.00799999999998</v>
      </c>
      <c r="G283" s="24">
        <v>276.00799999999998</v>
      </c>
      <c r="H283" s="25">
        <v>276.00799999999998</v>
      </c>
      <c r="I283" s="1"/>
    </row>
    <row r="284" spans="1:9" ht="140.25" x14ac:dyDescent="0.2">
      <c r="A284" s="31" t="s">
        <v>521</v>
      </c>
      <c r="B284" s="20" t="s">
        <v>522</v>
      </c>
      <c r="C284" s="32" t="s">
        <v>781</v>
      </c>
      <c r="D284" s="22" t="s">
        <v>451</v>
      </c>
      <c r="E284" s="23" t="s">
        <v>452</v>
      </c>
      <c r="F284" s="24">
        <v>23.332999999999998</v>
      </c>
      <c r="G284" s="24">
        <v>23.332999999999998</v>
      </c>
      <c r="H284" s="25">
        <v>23.332999999999998</v>
      </c>
      <c r="I284" s="1"/>
    </row>
    <row r="285" spans="1:9" ht="140.25" x14ac:dyDescent="0.2">
      <c r="A285" s="31" t="s">
        <v>523</v>
      </c>
      <c r="B285" s="20" t="s">
        <v>524</v>
      </c>
      <c r="C285" s="32" t="s">
        <v>782</v>
      </c>
      <c r="D285" s="22" t="s">
        <v>451</v>
      </c>
      <c r="E285" s="23" t="s">
        <v>452</v>
      </c>
      <c r="F285" s="24">
        <v>60</v>
      </c>
      <c r="G285" s="24">
        <v>60</v>
      </c>
      <c r="H285" s="25">
        <v>60</v>
      </c>
      <c r="I285" s="1"/>
    </row>
    <row r="286" spans="1:9" ht="114.75" x14ac:dyDescent="0.2">
      <c r="A286" s="31" t="s">
        <v>525</v>
      </c>
      <c r="B286" s="20" t="s">
        <v>527</v>
      </c>
      <c r="C286" s="32" t="s">
        <v>526</v>
      </c>
      <c r="D286" s="22" t="s">
        <v>451</v>
      </c>
      <c r="E286" s="23" t="s">
        <v>452</v>
      </c>
      <c r="F286" s="24">
        <v>69.912000000000006</v>
      </c>
      <c r="G286" s="24">
        <v>69.912000000000006</v>
      </c>
      <c r="H286" s="25">
        <v>69.912000000000006</v>
      </c>
      <c r="I286" s="1"/>
    </row>
    <row r="287" spans="1:9" ht="178.5" x14ac:dyDescent="0.2">
      <c r="A287" s="31" t="s">
        <v>528</v>
      </c>
      <c r="B287" s="20" t="s">
        <v>529</v>
      </c>
      <c r="C287" s="32" t="s">
        <v>783</v>
      </c>
      <c r="D287" s="22" t="s">
        <v>451</v>
      </c>
      <c r="E287" s="23" t="s">
        <v>452</v>
      </c>
      <c r="F287" s="24">
        <v>0.55600000000000005</v>
      </c>
      <c r="G287" s="24">
        <v>0.55600000000000005</v>
      </c>
      <c r="H287" s="25">
        <v>0.55600000000000005</v>
      </c>
      <c r="I287" s="1"/>
    </row>
    <row r="288" spans="1:9" ht="191.25" x14ac:dyDescent="0.2">
      <c r="A288" s="31" t="s">
        <v>530</v>
      </c>
      <c r="B288" s="20" t="s">
        <v>531</v>
      </c>
      <c r="C288" s="32" t="s">
        <v>784</v>
      </c>
      <c r="D288" s="22" t="s">
        <v>451</v>
      </c>
      <c r="E288" s="23" t="s">
        <v>452</v>
      </c>
      <c r="F288" s="24">
        <v>19.122</v>
      </c>
      <c r="G288" s="24">
        <v>19.122</v>
      </c>
      <c r="H288" s="25">
        <v>19.122</v>
      </c>
      <c r="I288" s="1"/>
    </row>
    <row r="289" spans="1:9" ht="191.25" x14ac:dyDescent="0.2">
      <c r="A289" s="31" t="s">
        <v>532</v>
      </c>
      <c r="B289" s="20" t="s">
        <v>533</v>
      </c>
      <c r="C289" s="32" t="s">
        <v>785</v>
      </c>
      <c r="D289" s="22" t="s">
        <v>451</v>
      </c>
      <c r="E289" s="23" t="s">
        <v>452</v>
      </c>
      <c r="F289" s="24">
        <v>65.168999999999997</v>
      </c>
      <c r="G289" s="24">
        <v>65.168999999999997</v>
      </c>
      <c r="H289" s="25">
        <v>65.168999999999997</v>
      </c>
      <c r="I289" s="1"/>
    </row>
    <row r="290" spans="1:9" ht="255" x14ac:dyDescent="0.2">
      <c r="A290" s="31" t="s">
        <v>534</v>
      </c>
      <c r="B290" s="20" t="s">
        <v>535</v>
      </c>
      <c r="C290" s="32" t="s">
        <v>786</v>
      </c>
      <c r="D290" s="22" t="s">
        <v>451</v>
      </c>
      <c r="E290" s="23" t="s">
        <v>452</v>
      </c>
      <c r="F290" s="24">
        <v>44.524000000000001</v>
      </c>
      <c r="G290" s="24">
        <v>44.524000000000001</v>
      </c>
      <c r="H290" s="25">
        <v>44.524000000000001</v>
      </c>
      <c r="I290" s="1"/>
    </row>
    <row r="291" spans="1:9" ht="165.75" x14ac:dyDescent="0.2">
      <c r="A291" s="31" t="s">
        <v>536</v>
      </c>
      <c r="B291" s="20" t="s">
        <v>537</v>
      </c>
      <c r="C291" s="32" t="s">
        <v>787</v>
      </c>
      <c r="D291" s="22" t="s">
        <v>451</v>
      </c>
      <c r="E291" s="23" t="s">
        <v>452</v>
      </c>
      <c r="F291" s="24">
        <v>87.28</v>
      </c>
      <c r="G291" s="24">
        <v>87.28</v>
      </c>
      <c r="H291" s="25">
        <v>87.28</v>
      </c>
      <c r="I291" s="1"/>
    </row>
    <row r="292" spans="1:9" ht="102" x14ac:dyDescent="0.2">
      <c r="A292" s="31" t="s">
        <v>538</v>
      </c>
      <c r="B292" s="20" t="s">
        <v>540</v>
      </c>
      <c r="C292" s="32" t="s">
        <v>539</v>
      </c>
      <c r="D292" s="22" t="s">
        <v>451</v>
      </c>
      <c r="E292" s="23" t="s">
        <v>452</v>
      </c>
      <c r="F292" s="24">
        <v>16.222000000000001</v>
      </c>
      <c r="G292" s="24">
        <v>16.222000000000001</v>
      </c>
      <c r="H292" s="25">
        <v>16.222000000000001</v>
      </c>
      <c r="I292" s="1"/>
    </row>
    <row r="293" spans="1:9" ht="153" x14ac:dyDescent="0.2">
      <c r="A293" s="31" t="s">
        <v>541</v>
      </c>
      <c r="B293" s="20" t="s">
        <v>542</v>
      </c>
      <c r="C293" s="32" t="s">
        <v>788</v>
      </c>
      <c r="D293" s="22" t="s">
        <v>451</v>
      </c>
      <c r="E293" s="23" t="s">
        <v>452</v>
      </c>
      <c r="F293" s="24">
        <v>46.000999999999998</v>
      </c>
      <c r="G293" s="24">
        <v>46.000999999999998</v>
      </c>
      <c r="H293" s="25">
        <v>46.000999999999998</v>
      </c>
      <c r="I293" s="1"/>
    </row>
    <row r="294" spans="1:9" ht="165.75" x14ac:dyDescent="0.2">
      <c r="A294" s="31" t="s">
        <v>543</v>
      </c>
      <c r="B294" s="20" t="s">
        <v>544</v>
      </c>
      <c r="C294" s="32" t="s">
        <v>789</v>
      </c>
      <c r="D294" s="22" t="s">
        <v>451</v>
      </c>
      <c r="E294" s="23" t="s">
        <v>452</v>
      </c>
      <c r="F294" s="24">
        <v>42.902000000000001</v>
      </c>
      <c r="G294" s="24">
        <v>42.902000000000001</v>
      </c>
      <c r="H294" s="25">
        <v>42.902000000000001</v>
      </c>
      <c r="I294" s="1"/>
    </row>
    <row r="295" spans="1:9" ht="102" x14ac:dyDescent="0.2">
      <c r="A295" s="31" t="s">
        <v>545</v>
      </c>
      <c r="B295" s="20" t="s">
        <v>546</v>
      </c>
      <c r="C295" s="32" t="s">
        <v>790</v>
      </c>
      <c r="D295" s="22" t="s">
        <v>451</v>
      </c>
      <c r="E295" s="23" t="s">
        <v>452</v>
      </c>
      <c r="F295" s="24">
        <v>115.467</v>
      </c>
      <c r="G295" s="24">
        <v>115.467</v>
      </c>
      <c r="H295" s="25">
        <v>115.467</v>
      </c>
      <c r="I295" s="1"/>
    </row>
    <row r="296" spans="1:9" ht="127.5" x14ac:dyDescent="0.2">
      <c r="A296" s="31" t="s">
        <v>547</v>
      </c>
      <c r="B296" s="20" t="s">
        <v>548</v>
      </c>
      <c r="C296" s="32" t="s">
        <v>791</v>
      </c>
      <c r="D296" s="22" t="s">
        <v>451</v>
      </c>
      <c r="E296" s="23" t="s">
        <v>452</v>
      </c>
      <c r="F296" s="24">
        <v>0.14299999999999999</v>
      </c>
      <c r="G296" s="24">
        <v>0.14299999999999999</v>
      </c>
      <c r="H296" s="25">
        <v>0.14299999999999999</v>
      </c>
      <c r="I296" s="1"/>
    </row>
    <row r="297" spans="1:9" ht="204" x14ac:dyDescent="0.2">
      <c r="A297" s="31" t="s">
        <v>549</v>
      </c>
      <c r="B297" s="20" t="s">
        <v>550</v>
      </c>
      <c r="C297" s="32" t="s">
        <v>689</v>
      </c>
      <c r="D297" s="22" t="s">
        <v>451</v>
      </c>
      <c r="E297" s="23" t="s">
        <v>452</v>
      </c>
      <c r="F297" s="24">
        <v>905.57799999999997</v>
      </c>
      <c r="G297" s="24">
        <v>905.57799999999997</v>
      </c>
      <c r="H297" s="25">
        <v>905.57799999999997</v>
      </c>
      <c r="I297" s="1"/>
    </row>
    <row r="298" spans="1:9" ht="102" x14ac:dyDescent="0.2">
      <c r="A298" s="31" t="s">
        <v>551</v>
      </c>
      <c r="B298" s="20" t="s">
        <v>552</v>
      </c>
      <c r="C298" s="32" t="s">
        <v>792</v>
      </c>
      <c r="D298" s="22" t="s">
        <v>451</v>
      </c>
      <c r="E298" s="23" t="s">
        <v>452</v>
      </c>
      <c r="F298" s="24">
        <v>5.6740000000000004</v>
      </c>
      <c r="G298" s="24">
        <v>5.6740000000000004</v>
      </c>
      <c r="H298" s="25">
        <v>5.6740000000000004</v>
      </c>
      <c r="I298" s="1"/>
    </row>
    <row r="299" spans="1:9" ht="140.25" x14ac:dyDescent="0.2">
      <c r="A299" s="31" t="s">
        <v>553</v>
      </c>
      <c r="B299" s="20" t="s">
        <v>554</v>
      </c>
      <c r="C299" s="32" t="s">
        <v>793</v>
      </c>
      <c r="D299" s="22" t="s">
        <v>451</v>
      </c>
      <c r="E299" s="23" t="s">
        <v>452</v>
      </c>
      <c r="F299" s="24">
        <v>12.89</v>
      </c>
      <c r="G299" s="24">
        <v>12.89</v>
      </c>
      <c r="H299" s="25">
        <v>12.89</v>
      </c>
      <c r="I299" s="1"/>
    </row>
    <row r="300" spans="1:9" ht="114.75" x14ac:dyDescent="0.2">
      <c r="A300" s="31" t="s">
        <v>555</v>
      </c>
      <c r="B300" s="20" t="s">
        <v>556</v>
      </c>
      <c r="C300" s="32" t="s">
        <v>794</v>
      </c>
      <c r="D300" s="22" t="s">
        <v>451</v>
      </c>
      <c r="E300" s="23" t="s">
        <v>452</v>
      </c>
      <c r="F300" s="24">
        <v>36.228999999999999</v>
      </c>
      <c r="G300" s="24">
        <v>36.228999999999999</v>
      </c>
      <c r="H300" s="25">
        <v>36.228999999999999</v>
      </c>
      <c r="I300" s="1"/>
    </row>
    <row r="301" spans="1:9" ht="127.5" x14ac:dyDescent="0.2">
      <c r="A301" s="31" t="s">
        <v>557</v>
      </c>
      <c r="B301" s="20" t="s">
        <v>558</v>
      </c>
      <c r="C301" s="32" t="s">
        <v>795</v>
      </c>
      <c r="D301" s="22" t="s">
        <v>451</v>
      </c>
      <c r="E301" s="23" t="s">
        <v>452</v>
      </c>
      <c r="F301" s="24">
        <v>12.619</v>
      </c>
      <c r="G301" s="24">
        <v>12.619</v>
      </c>
      <c r="H301" s="25">
        <v>12.619</v>
      </c>
      <c r="I301" s="1"/>
    </row>
    <row r="302" spans="1:9" ht="114.75" x14ac:dyDescent="0.2">
      <c r="A302" s="31" t="s">
        <v>559</v>
      </c>
      <c r="B302" s="20" t="s">
        <v>560</v>
      </c>
      <c r="C302" s="32" t="s">
        <v>796</v>
      </c>
      <c r="D302" s="22" t="s">
        <v>451</v>
      </c>
      <c r="E302" s="23" t="s">
        <v>452</v>
      </c>
      <c r="F302" s="24">
        <v>742.85699999999997</v>
      </c>
      <c r="G302" s="24">
        <v>742.85699999999997</v>
      </c>
      <c r="H302" s="25">
        <v>742.85699999999997</v>
      </c>
      <c r="I302" s="1"/>
    </row>
    <row r="303" spans="1:9" ht="165.75" x14ac:dyDescent="0.2">
      <c r="A303" s="31" t="s">
        <v>561</v>
      </c>
      <c r="B303" s="20" t="s">
        <v>562</v>
      </c>
      <c r="C303" s="32" t="s">
        <v>797</v>
      </c>
      <c r="D303" s="22" t="s">
        <v>451</v>
      </c>
      <c r="E303" s="23" t="s">
        <v>452</v>
      </c>
      <c r="F303" s="24">
        <v>479.14299999999997</v>
      </c>
      <c r="G303" s="24">
        <v>479.14299999999997</v>
      </c>
      <c r="H303" s="25">
        <v>479.14299999999997</v>
      </c>
      <c r="I303" s="1"/>
    </row>
    <row r="304" spans="1:9" ht="127.5" x14ac:dyDescent="0.2">
      <c r="A304" s="31" t="s">
        <v>563</v>
      </c>
      <c r="B304" s="20" t="s">
        <v>564</v>
      </c>
      <c r="C304" s="32" t="s">
        <v>798</v>
      </c>
      <c r="D304" s="22" t="s">
        <v>451</v>
      </c>
      <c r="E304" s="23" t="s">
        <v>452</v>
      </c>
      <c r="F304" s="24">
        <v>0.85699999999999998</v>
      </c>
      <c r="G304" s="24">
        <v>0.85699999999999998</v>
      </c>
      <c r="H304" s="25">
        <v>0.85699999999999998</v>
      </c>
      <c r="I304" s="1"/>
    </row>
    <row r="305" spans="1:9" ht="178.5" x14ac:dyDescent="0.2">
      <c r="A305" s="31" t="s">
        <v>565</v>
      </c>
      <c r="B305" s="20" t="s">
        <v>567</v>
      </c>
      <c r="C305" s="32" t="s">
        <v>566</v>
      </c>
      <c r="D305" s="22" t="s">
        <v>451</v>
      </c>
      <c r="E305" s="23" t="s">
        <v>452</v>
      </c>
      <c r="F305" s="24">
        <v>191.92400000000001</v>
      </c>
      <c r="G305" s="24">
        <v>191.92400000000001</v>
      </c>
      <c r="H305" s="25">
        <v>191.92400000000001</v>
      </c>
      <c r="I305" s="1"/>
    </row>
    <row r="306" spans="1:9" ht="102" x14ac:dyDescent="0.2">
      <c r="A306" s="31" t="s">
        <v>568</v>
      </c>
      <c r="B306" s="20" t="s">
        <v>570</v>
      </c>
      <c r="C306" s="32" t="s">
        <v>569</v>
      </c>
      <c r="D306" s="22" t="s">
        <v>451</v>
      </c>
      <c r="E306" s="23" t="s">
        <v>452</v>
      </c>
      <c r="F306" s="24">
        <v>97.974000000000004</v>
      </c>
      <c r="G306" s="24">
        <v>97.974000000000004</v>
      </c>
      <c r="H306" s="25">
        <v>97.974000000000004</v>
      </c>
      <c r="I306" s="1"/>
    </row>
    <row r="307" spans="1:9" ht="140.25" x14ac:dyDescent="0.2">
      <c r="A307" s="31" t="s">
        <v>571</v>
      </c>
      <c r="B307" s="20" t="s">
        <v>572</v>
      </c>
      <c r="C307" s="32" t="s">
        <v>799</v>
      </c>
      <c r="D307" s="22" t="s">
        <v>451</v>
      </c>
      <c r="E307" s="23" t="s">
        <v>452</v>
      </c>
      <c r="F307" s="24">
        <v>22.225999999999999</v>
      </c>
      <c r="G307" s="24">
        <v>22.225999999999999</v>
      </c>
      <c r="H307" s="25">
        <v>22.225999999999999</v>
      </c>
      <c r="I307" s="1"/>
    </row>
    <row r="308" spans="1:9" ht="127.5" x14ac:dyDescent="0.2">
      <c r="A308" s="31" t="s">
        <v>573</v>
      </c>
      <c r="B308" s="20" t="s">
        <v>574</v>
      </c>
      <c r="C308" s="32" t="s">
        <v>800</v>
      </c>
      <c r="D308" s="22" t="s">
        <v>451</v>
      </c>
      <c r="E308" s="23" t="s">
        <v>452</v>
      </c>
      <c r="F308" s="24">
        <v>262.31</v>
      </c>
      <c r="G308" s="24">
        <v>262.31</v>
      </c>
      <c r="H308" s="25">
        <v>262.31</v>
      </c>
      <c r="I308" s="1"/>
    </row>
    <row r="309" spans="1:9" ht="280.5" x14ac:dyDescent="0.2">
      <c r="A309" s="31" t="s">
        <v>575</v>
      </c>
      <c r="B309" s="20" t="s">
        <v>576</v>
      </c>
      <c r="C309" s="32" t="s">
        <v>801</v>
      </c>
      <c r="D309" s="22" t="s">
        <v>451</v>
      </c>
      <c r="E309" s="23" t="s">
        <v>452</v>
      </c>
      <c r="F309" s="24">
        <v>19.902999999999999</v>
      </c>
      <c r="G309" s="24">
        <v>19.902999999999999</v>
      </c>
      <c r="H309" s="25">
        <v>19.902999999999999</v>
      </c>
      <c r="I309" s="1"/>
    </row>
    <row r="310" spans="1:9" ht="127.5" x14ac:dyDescent="0.2">
      <c r="A310" s="31" t="s">
        <v>577</v>
      </c>
      <c r="B310" s="20" t="s">
        <v>578</v>
      </c>
      <c r="C310" s="32" t="s">
        <v>802</v>
      </c>
      <c r="D310" s="22" t="s">
        <v>451</v>
      </c>
      <c r="E310" s="23" t="s">
        <v>452</v>
      </c>
      <c r="F310" s="24">
        <v>33.691000000000003</v>
      </c>
      <c r="G310" s="24">
        <v>33.691000000000003</v>
      </c>
      <c r="H310" s="25">
        <v>33.691000000000003</v>
      </c>
      <c r="I310" s="1"/>
    </row>
    <row r="311" spans="1:9" ht="140.25" x14ac:dyDescent="0.2">
      <c r="A311" s="31" t="s">
        <v>579</v>
      </c>
      <c r="B311" s="20" t="s">
        <v>580</v>
      </c>
      <c r="C311" s="32" t="s">
        <v>803</v>
      </c>
      <c r="D311" s="22" t="s">
        <v>451</v>
      </c>
      <c r="E311" s="23" t="s">
        <v>452</v>
      </c>
      <c r="F311" s="24">
        <v>1.667</v>
      </c>
      <c r="G311" s="24">
        <v>1.667</v>
      </c>
      <c r="H311" s="25">
        <v>1.667</v>
      </c>
      <c r="I311" s="1"/>
    </row>
    <row r="312" spans="1:9" ht="140.25" x14ac:dyDescent="0.2">
      <c r="A312" s="31" t="s">
        <v>581</v>
      </c>
      <c r="B312" s="20" t="s">
        <v>582</v>
      </c>
      <c r="C312" s="32" t="s">
        <v>804</v>
      </c>
      <c r="D312" s="22" t="s">
        <v>451</v>
      </c>
      <c r="E312" s="23" t="s">
        <v>452</v>
      </c>
      <c r="F312" s="24">
        <v>40.156999999999996</v>
      </c>
      <c r="G312" s="24">
        <v>40.156999999999996</v>
      </c>
      <c r="H312" s="25">
        <v>40.156999999999996</v>
      </c>
      <c r="I312" s="1"/>
    </row>
    <row r="313" spans="1:9" ht="127.5" x14ac:dyDescent="0.2">
      <c r="A313" s="31" t="s">
        <v>583</v>
      </c>
      <c r="B313" s="20" t="s">
        <v>584</v>
      </c>
      <c r="C313" s="32" t="s">
        <v>805</v>
      </c>
      <c r="D313" s="22" t="s">
        <v>451</v>
      </c>
      <c r="E313" s="23" t="s">
        <v>452</v>
      </c>
      <c r="F313" s="24">
        <v>63.526000000000003</v>
      </c>
      <c r="G313" s="24">
        <v>63.526000000000003</v>
      </c>
      <c r="H313" s="25">
        <v>63.526000000000003</v>
      </c>
      <c r="I313" s="1"/>
    </row>
    <row r="314" spans="1:9" ht="114.75" x14ac:dyDescent="0.2">
      <c r="A314" s="31" t="s">
        <v>585</v>
      </c>
      <c r="B314" s="20" t="s">
        <v>586</v>
      </c>
      <c r="C314" s="32" t="s">
        <v>694</v>
      </c>
      <c r="D314" s="22" t="s">
        <v>451</v>
      </c>
      <c r="E314" s="23" t="s">
        <v>452</v>
      </c>
      <c r="F314" s="24">
        <v>11690.258</v>
      </c>
      <c r="G314" s="24">
        <v>11690.258</v>
      </c>
      <c r="H314" s="25">
        <v>11690.258</v>
      </c>
      <c r="I314" s="1"/>
    </row>
    <row r="315" spans="1:9" ht="76.5" x14ac:dyDescent="0.2">
      <c r="A315" s="31" t="s">
        <v>587</v>
      </c>
      <c r="B315" s="20" t="s">
        <v>589</v>
      </c>
      <c r="C315" s="32" t="s">
        <v>588</v>
      </c>
      <c r="D315" s="22" t="s">
        <v>451</v>
      </c>
      <c r="E315" s="23" t="s">
        <v>452</v>
      </c>
      <c r="F315" s="24">
        <v>1702.6320000000001</v>
      </c>
      <c r="G315" s="24">
        <v>1702.6320000000001</v>
      </c>
      <c r="H315" s="25">
        <v>1702.6320000000001</v>
      </c>
      <c r="I315" s="1"/>
    </row>
    <row r="316" spans="1:9" ht="153" x14ac:dyDescent="0.2">
      <c r="A316" s="31" t="s">
        <v>590</v>
      </c>
      <c r="B316" s="20" t="s">
        <v>591</v>
      </c>
      <c r="C316" s="32" t="s">
        <v>806</v>
      </c>
      <c r="D316" s="22" t="s">
        <v>451</v>
      </c>
      <c r="E316" s="23" t="s">
        <v>452</v>
      </c>
      <c r="F316" s="24">
        <v>1.1819999999999999</v>
      </c>
      <c r="G316" s="24">
        <v>1.1819999999999999</v>
      </c>
      <c r="H316" s="25">
        <v>1.1819999999999999</v>
      </c>
      <c r="I316" s="1"/>
    </row>
    <row r="317" spans="1:9" ht="63.75" x14ac:dyDescent="0.2">
      <c r="A317" s="31" t="s">
        <v>1000</v>
      </c>
      <c r="B317" s="20" t="s">
        <v>998</v>
      </c>
      <c r="C317" s="32" t="s">
        <v>999</v>
      </c>
      <c r="D317" s="22" t="s">
        <v>451</v>
      </c>
      <c r="E317" s="23" t="s">
        <v>452</v>
      </c>
      <c r="F317" s="24">
        <v>144.4</v>
      </c>
      <c r="G317" s="24">
        <v>899.1</v>
      </c>
      <c r="H317" s="25">
        <v>140.69999999999999</v>
      </c>
      <c r="I317" s="1"/>
    </row>
    <row r="318" spans="1:9" ht="26.25" customHeight="1" x14ac:dyDescent="0.2">
      <c r="A318" s="45" t="s">
        <v>1071</v>
      </c>
      <c r="B318" s="45"/>
      <c r="C318" s="45"/>
      <c r="D318" s="45"/>
      <c r="E318" s="45"/>
      <c r="F318" s="26">
        <f>SUM(F319:F327)</f>
        <v>149736.34799999997</v>
      </c>
      <c r="G318" s="26">
        <f t="shared" ref="G318:H318" si="21">SUM(G319:G327)</f>
        <v>39183.527999999998</v>
      </c>
      <c r="H318" s="27">
        <f t="shared" si="21"/>
        <v>52395.627999999997</v>
      </c>
      <c r="I318" s="1"/>
    </row>
    <row r="319" spans="1:9" ht="102" x14ac:dyDescent="0.2">
      <c r="A319" s="31" t="s">
        <v>592</v>
      </c>
      <c r="B319" s="20" t="s">
        <v>594</v>
      </c>
      <c r="C319" s="32" t="s">
        <v>593</v>
      </c>
      <c r="D319" s="22" t="s">
        <v>595</v>
      </c>
      <c r="E319" s="23" t="s">
        <v>596</v>
      </c>
      <c r="F319" s="24">
        <v>646.02800000000002</v>
      </c>
      <c r="G319" s="24">
        <v>646.02800000000002</v>
      </c>
      <c r="H319" s="25">
        <v>646.02800000000002</v>
      </c>
      <c r="I319" s="1"/>
    </row>
    <row r="320" spans="1:9" ht="38.25" x14ac:dyDescent="0.2">
      <c r="A320" s="31" t="s">
        <v>847</v>
      </c>
      <c r="B320" s="20" t="s">
        <v>1030</v>
      </c>
      <c r="C320" s="23" t="s">
        <v>1022</v>
      </c>
      <c r="D320" s="22" t="s">
        <v>595</v>
      </c>
      <c r="E320" s="23" t="s">
        <v>596</v>
      </c>
      <c r="F320" s="24">
        <v>44689.5</v>
      </c>
      <c r="G320" s="24"/>
      <c r="H320" s="25"/>
      <c r="I320" s="1"/>
    </row>
    <row r="321" spans="1:9" ht="38.25" x14ac:dyDescent="0.2">
      <c r="A321" s="31" t="s">
        <v>1038</v>
      </c>
      <c r="B321" s="20" t="s">
        <v>1031</v>
      </c>
      <c r="C321" s="23" t="s">
        <v>1023</v>
      </c>
      <c r="D321" s="22" t="s">
        <v>595</v>
      </c>
      <c r="E321" s="23" t="s">
        <v>596</v>
      </c>
      <c r="F321" s="24">
        <v>50600</v>
      </c>
      <c r="G321" s="24"/>
      <c r="H321" s="25"/>
      <c r="I321" s="1"/>
    </row>
    <row r="322" spans="1:9" ht="76.5" x14ac:dyDescent="0.2">
      <c r="A322" s="31" t="s">
        <v>1039</v>
      </c>
      <c r="B322" s="20" t="s">
        <v>1032</v>
      </c>
      <c r="C322" s="23" t="s">
        <v>1024</v>
      </c>
      <c r="D322" s="22" t="s">
        <v>595</v>
      </c>
      <c r="E322" s="23" t="s">
        <v>596</v>
      </c>
      <c r="F322" s="24">
        <v>5613.5</v>
      </c>
      <c r="G322" s="24">
        <v>7396.7</v>
      </c>
      <c r="H322" s="25">
        <v>6553.7</v>
      </c>
      <c r="I322" s="1"/>
    </row>
    <row r="323" spans="1:9" ht="51" x14ac:dyDescent="0.2">
      <c r="A323" s="31" t="s">
        <v>1040</v>
      </c>
      <c r="B323" s="20" t="s">
        <v>1033</v>
      </c>
      <c r="C323" s="23" t="s">
        <v>1025</v>
      </c>
      <c r="D323" s="22" t="s">
        <v>595</v>
      </c>
      <c r="E323" s="23" t="s">
        <v>596</v>
      </c>
      <c r="F323" s="24">
        <v>7549.5</v>
      </c>
      <c r="G323" s="24">
        <v>5526</v>
      </c>
      <c r="H323" s="25">
        <v>6061.3</v>
      </c>
      <c r="I323" s="1"/>
    </row>
    <row r="324" spans="1:9" ht="25.5" x14ac:dyDescent="0.2">
      <c r="A324" s="31" t="s">
        <v>1041</v>
      </c>
      <c r="B324" s="20" t="s">
        <v>1034</v>
      </c>
      <c r="C324" s="23" t="s">
        <v>1026</v>
      </c>
      <c r="D324" s="22" t="s">
        <v>595</v>
      </c>
      <c r="E324" s="23" t="s">
        <v>596</v>
      </c>
      <c r="F324" s="24">
        <v>18271.3</v>
      </c>
      <c r="G324" s="24">
        <v>2210.6999999999998</v>
      </c>
      <c r="H324" s="25">
        <v>18134.599999999999</v>
      </c>
      <c r="I324" s="1"/>
    </row>
    <row r="325" spans="1:9" ht="63.75" x14ac:dyDescent="0.2">
      <c r="A325" s="31" t="s">
        <v>1043</v>
      </c>
      <c r="B325" s="20" t="s">
        <v>1035</v>
      </c>
      <c r="C325" s="23" t="s">
        <v>1027</v>
      </c>
      <c r="D325" s="22" t="s">
        <v>595</v>
      </c>
      <c r="E325" s="23" t="s">
        <v>596</v>
      </c>
      <c r="F325" s="24"/>
      <c r="G325" s="24">
        <v>6404.1</v>
      </c>
      <c r="H325" s="25"/>
      <c r="I325" s="1"/>
    </row>
    <row r="326" spans="1:9" ht="76.5" x14ac:dyDescent="0.2">
      <c r="A326" s="31" t="s">
        <v>1044</v>
      </c>
      <c r="B326" s="20" t="s">
        <v>1036</v>
      </c>
      <c r="C326" s="23" t="s">
        <v>1028</v>
      </c>
      <c r="D326" s="22" t="s">
        <v>595</v>
      </c>
      <c r="E326" s="23" t="s">
        <v>596</v>
      </c>
      <c r="F326" s="24">
        <v>12420</v>
      </c>
      <c r="G326" s="24"/>
      <c r="H326" s="25"/>
      <c r="I326" s="1"/>
    </row>
    <row r="327" spans="1:9" ht="38.25" x14ac:dyDescent="0.2">
      <c r="A327" s="31" t="s">
        <v>1042</v>
      </c>
      <c r="B327" s="20" t="s">
        <v>1037</v>
      </c>
      <c r="C327" s="23" t="s">
        <v>1029</v>
      </c>
      <c r="D327" s="22" t="s">
        <v>595</v>
      </c>
      <c r="E327" s="23" t="s">
        <v>596</v>
      </c>
      <c r="F327" s="24">
        <v>9946.52</v>
      </c>
      <c r="G327" s="24">
        <v>17000</v>
      </c>
      <c r="H327" s="25">
        <v>21000</v>
      </c>
      <c r="I327" s="1"/>
    </row>
    <row r="328" spans="1:9" ht="26.25" customHeight="1" x14ac:dyDescent="0.2">
      <c r="A328" s="45" t="s">
        <v>1072</v>
      </c>
      <c r="B328" s="45"/>
      <c r="C328" s="45"/>
      <c r="D328" s="45"/>
      <c r="E328" s="45"/>
      <c r="F328" s="26">
        <f>F329+F330+F331+F332</f>
        <v>166170.1</v>
      </c>
      <c r="G328" s="26">
        <f t="shared" ref="G328:H328" si="22">G329+G330+G331+G332</f>
        <v>26129.599999999999</v>
      </c>
      <c r="H328" s="27">
        <f t="shared" si="22"/>
        <v>28291</v>
      </c>
      <c r="I328" s="1"/>
    </row>
    <row r="329" spans="1:9" ht="51" x14ac:dyDescent="0.2">
      <c r="A329" s="31" t="s">
        <v>1011</v>
      </c>
      <c r="B329" s="20" t="s">
        <v>1007</v>
      </c>
      <c r="C329" s="32" t="s">
        <v>1003</v>
      </c>
      <c r="D329" s="22" t="s">
        <v>1002</v>
      </c>
      <c r="E329" s="23" t="s">
        <v>1001</v>
      </c>
      <c r="F329" s="24">
        <v>3399.9</v>
      </c>
      <c r="G329" s="24"/>
      <c r="H329" s="25"/>
      <c r="I329" s="1"/>
    </row>
    <row r="330" spans="1:9" ht="114.75" x14ac:dyDescent="0.2">
      <c r="A330" s="31" t="s">
        <v>1012</v>
      </c>
      <c r="B330" s="20" t="s">
        <v>1008</v>
      </c>
      <c r="C330" s="23" t="s">
        <v>1004</v>
      </c>
      <c r="D330" s="22" t="s">
        <v>1002</v>
      </c>
      <c r="E330" s="23" t="s">
        <v>1001</v>
      </c>
      <c r="F330" s="24">
        <v>3672.3</v>
      </c>
      <c r="G330" s="24">
        <v>3449.6</v>
      </c>
      <c r="H330" s="25">
        <v>3211</v>
      </c>
      <c r="I330" s="1"/>
    </row>
    <row r="331" spans="1:9" ht="51" x14ac:dyDescent="0.2">
      <c r="A331" s="31" t="s">
        <v>1013</v>
      </c>
      <c r="B331" s="20" t="s">
        <v>1009</v>
      </c>
      <c r="C331" s="23" t="s">
        <v>1005</v>
      </c>
      <c r="D331" s="22" t="s">
        <v>1002</v>
      </c>
      <c r="E331" s="23" t="s">
        <v>1001</v>
      </c>
      <c r="F331" s="24">
        <v>101430</v>
      </c>
      <c r="G331" s="24">
        <v>22680</v>
      </c>
      <c r="H331" s="25">
        <v>25080</v>
      </c>
      <c r="I331" s="1"/>
    </row>
    <row r="332" spans="1:9" ht="89.25" x14ac:dyDescent="0.2">
      <c r="A332" s="31" t="s">
        <v>847</v>
      </c>
      <c r="B332" s="20" t="s">
        <v>1010</v>
      </c>
      <c r="C332" s="23" t="s">
        <v>1006</v>
      </c>
      <c r="D332" s="22" t="s">
        <v>1002</v>
      </c>
      <c r="E332" s="23" t="s">
        <v>1001</v>
      </c>
      <c r="F332" s="24">
        <v>57667.9</v>
      </c>
      <c r="G332" s="24"/>
      <c r="H332" s="25"/>
      <c r="I332" s="1"/>
    </row>
    <row r="333" spans="1:9" ht="26.25" customHeight="1" x14ac:dyDescent="0.2">
      <c r="A333" s="45" t="s">
        <v>1073</v>
      </c>
      <c r="B333" s="45"/>
      <c r="C333" s="45"/>
      <c r="D333" s="45"/>
      <c r="E333" s="45"/>
      <c r="F333" s="26">
        <f>SUM(F334:F341)</f>
        <v>539.87200000000007</v>
      </c>
      <c r="G333" s="26">
        <f t="shared" ref="G333:H333" si="23">SUM(G334:G341)</f>
        <v>539.87200000000007</v>
      </c>
      <c r="H333" s="27">
        <f t="shared" si="23"/>
        <v>539.87200000000007</v>
      </c>
      <c r="I333" s="1"/>
    </row>
    <row r="334" spans="1:9" ht="204" x14ac:dyDescent="0.2">
      <c r="A334" s="31" t="s">
        <v>597</v>
      </c>
      <c r="B334" s="20" t="s">
        <v>599</v>
      </c>
      <c r="C334" s="32" t="s">
        <v>598</v>
      </c>
      <c r="D334" s="22" t="s">
        <v>600</v>
      </c>
      <c r="E334" s="23" t="s">
        <v>601</v>
      </c>
      <c r="F334" s="24">
        <v>133.333</v>
      </c>
      <c r="G334" s="24">
        <v>133.333</v>
      </c>
      <c r="H334" s="25">
        <v>133.333</v>
      </c>
      <c r="I334" s="1"/>
    </row>
    <row r="335" spans="1:9" ht="153" x14ac:dyDescent="0.2">
      <c r="A335" s="31" t="s">
        <v>602</v>
      </c>
      <c r="B335" s="20" t="s">
        <v>604</v>
      </c>
      <c r="C335" s="32" t="s">
        <v>603</v>
      </c>
      <c r="D335" s="22" t="s">
        <v>600</v>
      </c>
      <c r="E335" s="23" t="s">
        <v>601</v>
      </c>
      <c r="F335" s="24">
        <v>28.5</v>
      </c>
      <c r="G335" s="24">
        <v>28.5</v>
      </c>
      <c r="H335" s="25">
        <v>28.5</v>
      </c>
      <c r="I335" s="1"/>
    </row>
    <row r="336" spans="1:9" ht="114.75" x14ac:dyDescent="0.2">
      <c r="A336" s="31" t="s">
        <v>605</v>
      </c>
      <c r="B336" s="20" t="s">
        <v>607</v>
      </c>
      <c r="C336" s="32" t="s">
        <v>606</v>
      </c>
      <c r="D336" s="22" t="s">
        <v>600</v>
      </c>
      <c r="E336" s="23" t="s">
        <v>601</v>
      </c>
      <c r="F336" s="24">
        <v>278.46800000000002</v>
      </c>
      <c r="G336" s="24">
        <v>278.46800000000002</v>
      </c>
      <c r="H336" s="25">
        <v>278.46800000000002</v>
      </c>
      <c r="I336" s="1"/>
    </row>
    <row r="337" spans="1:9" ht="191.25" x14ac:dyDescent="0.2">
      <c r="A337" s="31" t="s">
        <v>608</v>
      </c>
      <c r="B337" s="20" t="s">
        <v>609</v>
      </c>
      <c r="C337" s="32" t="s">
        <v>807</v>
      </c>
      <c r="D337" s="22" t="s">
        <v>600</v>
      </c>
      <c r="E337" s="23" t="s">
        <v>601</v>
      </c>
      <c r="F337" s="24">
        <v>15</v>
      </c>
      <c r="G337" s="24">
        <v>15</v>
      </c>
      <c r="H337" s="25">
        <v>15</v>
      </c>
      <c r="I337" s="1"/>
    </row>
    <row r="338" spans="1:9" ht="242.25" x14ac:dyDescent="0.2">
      <c r="A338" s="31" t="s">
        <v>610</v>
      </c>
      <c r="B338" s="20" t="s">
        <v>612</v>
      </c>
      <c r="C338" s="32" t="s">
        <v>611</v>
      </c>
      <c r="D338" s="22" t="s">
        <v>600</v>
      </c>
      <c r="E338" s="23" t="s">
        <v>601</v>
      </c>
      <c r="F338" s="24">
        <v>21.149000000000001</v>
      </c>
      <c r="G338" s="24">
        <v>21.149000000000001</v>
      </c>
      <c r="H338" s="25">
        <v>21.149000000000001</v>
      </c>
      <c r="I338" s="1"/>
    </row>
    <row r="339" spans="1:9" ht="165.75" x14ac:dyDescent="0.2">
      <c r="A339" s="31" t="s">
        <v>613</v>
      </c>
      <c r="B339" s="20" t="s">
        <v>614</v>
      </c>
      <c r="C339" s="32" t="s">
        <v>757</v>
      </c>
      <c r="D339" s="22" t="s">
        <v>600</v>
      </c>
      <c r="E339" s="23" t="s">
        <v>601</v>
      </c>
      <c r="F339" s="24">
        <v>28.332999999999998</v>
      </c>
      <c r="G339" s="24">
        <v>28.332999999999998</v>
      </c>
      <c r="H339" s="25">
        <v>28.332999999999998</v>
      </c>
      <c r="I339" s="1"/>
    </row>
    <row r="340" spans="1:9" ht="114.75" x14ac:dyDescent="0.2">
      <c r="A340" s="31" t="s">
        <v>615</v>
      </c>
      <c r="B340" s="20" t="s">
        <v>616</v>
      </c>
      <c r="C340" s="32" t="s">
        <v>758</v>
      </c>
      <c r="D340" s="22" t="s">
        <v>600</v>
      </c>
      <c r="E340" s="23" t="s">
        <v>601</v>
      </c>
      <c r="F340" s="24">
        <v>10</v>
      </c>
      <c r="G340" s="24">
        <v>10</v>
      </c>
      <c r="H340" s="25">
        <v>10</v>
      </c>
      <c r="I340" s="1"/>
    </row>
    <row r="341" spans="1:9" ht="63.75" x14ac:dyDescent="0.2">
      <c r="A341" s="31" t="s">
        <v>617</v>
      </c>
      <c r="B341" s="20" t="s">
        <v>618</v>
      </c>
      <c r="C341" s="32" t="s">
        <v>290</v>
      </c>
      <c r="D341" s="22" t="s">
        <v>600</v>
      </c>
      <c r="E341" s="23" t="s">
        <v>601</v>
      </c>
      <c r="F341" s="24">
        <v>25.088999999999999</v>
      </c>
      <c r="G341" s="24">
        <v>25.088999999999999</v>
      </c>
      <c r="H341" s="25">
        <v>25.088999999999999</v>
      </c>
      <c r="I341" s="1"/>
    </row>
    <row r="342" spans="1:9" ht="26.25" customHeight="1" x14ac:dyDescent="0.2">
      <c r="A342" s="45" t="s">
        <v>1074</v>
      </c>
      <c r="B342" s="45"/>
      <c r="C342" s="45"/>
      <c r="D342" s="45"/>
      <c r="E342" s="45"/>
      <c r="F342" s="26">
        <f>SUM(F343:F367)</f>
        <v>36245.828000000001</v>
      </c>
      <c r="G342" s="26">
        <f t="shared" ref="G342:H342" si="24">SUM(G343:G367)</f>
        <v>39462.913</v>
      </c>
      <c r="H342" s="27">
        <f t="shared" si="24"/>
        <v>40794.008000000002</v>
      </c>
      <c r="I342" s="1"/>
    </row>
    <row r="343" spans="1:9" ht="165.75" x14ac:dyDescent="0.2">
      <c r="A343" s="31" t="s">
        <v>619</v>
      </c>
      <c r="B343" s="20" t="s">
        <v>620</v>
      </c>
      <c r="C343" s="32" t="s">
        <v>378</v>
      </c>
      <c r="D343" s="22" t="s">
        <v>621</v>
      </c>
      <c r="E343" s="23" t="s">
        <v>810</v>
      </c>
      <c r="F343" s="24">
        <v>0.02</v>
      </c>
      <c r="G343" s="24">
        <v>5.0000000000000001E-3</v>
      </c>
      <c r="H343" s="25"/>
      <c r="I343" s="1"/>
    </row>
    <row r="344" spans="1:9" ht="51" x14ac:dyDescent="0.2">
      <c r="A344" s="31" t="s">
        <v>622</v>
      </c>
      <c r="B344" s="20" t="s">
        <v>623</v>
      </c>
      <c r="C344" s="32" t="s">
        <v>211</v>
      </c>
      <c r="D344" s="22" t="s">
        <v>621</v>
      </c>
      <c r="E344" s="23" t="s">
        <v>810</v>
      </c>
      <c r="F344" s="24">
        <v>165.38</v>
      </c>
      <c r="G344" s="24">
        <v>165.38</v>
      </c>
      <c r="H344" s="25">
        <v>165.38</v>
      </c>
      <c r="I344" s="1"/>
    </row>
    <row r="345" spans="1:9" ht="38.25" x14ac:dyDescent="0.2">
      <c r="A345" s="31" t="s">
        <v>624</v>
      </c>
      <c r="B345" s="20" t="s">
        <v>625</v>
      </c>
      <c r="C345" s="32" t="s">
        <v>269</v>
      </c>
      <c r="D345" s="22" t="s">
        <v>621</v>
      </c>
      <c r="E345" s="23" t="s">
        <v>810</v>
      </c>
      <c r="F345" s="24">
        <v>431.61500000000001</v>
      </c>
      <c r="G345" s="24">
        <v>431.61500000000001</v>
      </c>
      <c r="H345" s="25">
        <v>431.61500000000001</v>
      </c>
      <c r="I345" s="1"/>
    </row>
    <row r="346" spans="1:9" ht="51" x14ac:dyDescent="0.2">
      <c r="A346" s="31" t="s">
        <v>626</v>
      </c>
      <c r="B346" s="20" t="s">
        <v>627</v>
      </c>
      <c r="C346" s="32" t="s">
        <v>206</v>
      </c>
      <c r="D346" s="22" t="s">
        <v>621</v>
      </c>
      <c r="E346" s="23" t="s">
        <v>810</v>
      </c>
      <c r="F346" s="24">
        <v>1888.2550000000001</v>
      </c>
      <c r="G346" s="24">
        <v>1888.2550000000001</v>
      </c>
      <c r="H346" s="25">
        <v>1888.2550000000001</v>
      </c>
      <c r="I346" s="1"/>
    </row>
    <row r="347" spans="1:9" ht="102" x14ac:dyDescent="0.2">
      <c r="A347" s="31" t="s">
        <v>628</v>
      </c>
      <c r="B347" s="20" t="s">
        <v>629</v>
      </c>
      <c r="C347" s="32" t="s">
        <v>248</v>
      </c>
      <c r="D347" s="22" t="s">
        <v>621</v>
      </c>
      <c r="E347" s="23" t="s">
        <v>810</v>
      </c>
      <c r="F347" s="24">
        <v>216.27199999999999</v>
      </c>
      <c r="G347" s="24">
        <v>216.27199999999999</v>
      </c>
      <c r="H347" s="25">
        <v>216.27199999999999</v>
      </c>
      <c r="I347" s="1"/>
    </row>
    <row r="348" spans="1:9" ht="153" x14ac:dyDescent="0.2">
      <c r="A348" s="31" t="s">
        <v>630</v>
      </c>
      <c r="B348" s="20" t="s">
        <v>631</v>
      </c>
      <c r="C348" s="32" t="s">
        <v>455</v>
      </c>
      <c r="D348" s="22" t="s">
        <v>621</v>
      </c>
      <c r="E348" s="23" t="s">
        <v>810</v>
      </c>
      <c r="F348" s="24">
        <v>171.185</v>
      </c>
      <c r="G348" s="24">
        <v>171.185</v>
      </c>
      <c r="H348" s="25">
        <v>171.185</v>
      </c>
      <c r="I348" s="1"/>
    </row>
    <row r="349" spans="1:9" ht="102" x14ac:dyDescent="0.2">
      <c r="A349" s="31" t="s">
        <v>632</v>
      </c>
      <c r="B349" s="20" t="s">
        <v>633</v>
      </c>
      <c r="C349" s="32" t="s">
        <v>466</v>
      </c>
      <c r="D349" s="22" t="s">
        <v>621</v>
      </c>
      <c r="E349" s="23" t="s">
        <v>810</v>
      </c>
      <c r="F349" s="24">
        <v>12.599</v>
      </c>
      <c r="G349" s="24">
        <v>12.599</v>
      </c>
      <c r="H349" s="25">
        <v>12.599</v>
      </c>
      <c r="I349" s="1"/>
    </row>
    <row r="350" spans="1:9" ht="153" x14ac:dyDescent="0.2">
      <c r="A350" s="31" t="s">
        <v>634</v>
      </c>
      <c r="B350" s="20" t="s">
        <v>635</v>
      </c>
      <c r="C350" s="32" t="s">
        <v>808</v>
      </c>
      <c r="D350" s="22" t="s">
        <v>621</v>
      </c>
      <c r="E350" s="23" t="s">
        <v>810</v>
      </c>
      <c r="F350" s="24">
        <v>2.048</v>
      </c>
      <c r="G350" s="24">
        <v>2.048</v>
      </c>
      <c r="H350" s="25">
        <v>2.048</v>
      </c>
      <c r="I350" s="1"/>
    </row>
    <row r="351" spans="1:9" ht="204" x14ac:dyDescent="0.2">
      <c r="A351" s="31" t="s">
        <v>636</v>
      </c>
      <c r="B351" s="20" t="s">
        <v>637</v>
      </c>
      <c r="C351" s="32" t="s">
        <v>469</v>
      </c>
      <c r="D351" s="22" t="s">
        <v>621</v>
      </c>
      <c r="E351" s="23" t="s">
        <v>810</v>
      </c>
      <c r="F351" s="24">
        <v>7</v>
      </c>
      <c r="G351" s="24">
        <v>7</v>
      </c>
      <c r="H351" s="25">
        <v>7</v>
      </c>
      <c r="I351" s="1"/>
    </row>
    <row r="352" spans="1:9" ht="165.75" x14ac:dyDescent="0.2">
      <c r="A352" s="31" t="s">
        <v>638</v>
      </c>
      <c r="B352" s="20" t="s">
        <v>639</v>
      </c>
      <c r="C352" s="32" t="s">
        <v>760</v>
      </c>
      <c r="D352" s="22" t="s">
        <v>621</v>
      </c>
      <c r="E352" s="23" t="s">
        <v>810</v>
      </c>
      <c r="F352" s="24">
        <v>11.007</v>
      </c>
      <c r="G352" s="24">
        <v>11.007</v>
      </c>
      <c r="H352" s="25">
        <v>11.007</v>
      </c>
      <c r="I352" s="1"/>
    </row>
    <row r="353" spans="1:9" ht="140.25" x14ac:dyDescent="0.2">
      <c r="A353" s="31" t="s">
        <v>640</v>
      </c>
      <c r="B353" s="20" t="s">
        <v>641</v>
      </c>
      <c r="C353" s="32" t="s">
        <v>809</v>
      </c>
      <c r="D353" s="22" t="s">
        <v>621</v>
      </c>
      <c r="E353" s="23" t="s">
        <v>810</v>
      </c>
      <c r="F353" s="24">
        <v>12.478</v>
      </c>
      <c r="G353" s="24">
        <v>12.478</v>
      </c>
      <c r="H353" s="25">
        <v>12.478</v>
      </c>
      <c r="I353" s="1"/>
    </row>
    <row r="354" spans="1:9" ht="216.75" x14ac:dyDescent="0.2">
      <c r="A354" s="31" t="s">
        <v>642</v>
      </c>
      <c r="B354" s="20" t="s">
        <v>643</v>
      </c>
      <c r="C354" s="32" t="s">
        <v>762</v>
      </c>
      <c r="D354" s="22" t="s">
        <v>621</v>
      </c>
      <c r="E354" s="23" t="s">
        <v>810</v>
      </c>
      <c r="F354" s="24">
        <v>3.7</v>
      </c>
      <c r="G354" s="24">
        <v>3.7</v>
      </c>
      <c r="H354" s="25">
        <v>3.7</v>
      </c>
      <c r="I354" s="1"/>
    </row>
    <row r="355" spans="1:9" ht="127.5" x14ac:dyDescent="0.2">
      <c r="A355" s="31" t="s">
        <v>644</v>
      </c>
      <c r="B355" s="20" t="s">
        <v>645</v>
      </c>
      <c r="C355" s="32" t="s">
        <v>763</v>
      </c>
      <c r="D355" s="22" t="s">
        <v>621</v>
      </c>
      <c r="E355" s="23" t="s">
        <v>810</v>
      </c>
      <c r="F355" s="24">
        <v>81.543999999999997</v>
      </c>
      <c r="G355" s="24">
        <v>81.543999999999997</v>
      </c>
      <c r="H355" s="25">
        <v>81.543999999999997</v>
      </c>
      <c r="I355" s="1"/>
    </row>
    <row r="356" spans="1:9" ht="127.5" x14ac:dyDescent="0.2">
      <c r="A356" s="31" t="s">
        <v>646</v>
      </c>
      <c r="B356" s="20" t="s">
        <v>647</v>
      </c>
      <c r="C356" s="32" t="s">
        <v>764</v>
      </c>
      <c r="D356" s="22" t="s">
        <v>621</v>
      </c>
      <c r="E356" s="23" t="s">
        <v>810</v>
      </c>
      <c r="F356" s="24">
        <v>33.572000000000003</v>
      </c>
      <c r="G356" s="24">
        <v>33.572000000000003</v>
      </c>
      <c r="H356" s="25">
        <v>33.572000000000003</v>
      </c>
      <c r="I356" s="1"/>
    </row>
    <row r="357" spans="1:9" ht="114.75" x14ac:dyDescent="0.2">
      <c r="A357" s="31" t="s">
        <v>648</v>
      </c>
      <c r="B357" s="20" t="s">
        <v>649</v>
      </c>
      <c r="C357" s="32" t="s">
        <v>766</v>
      </c>
      <c r="D357" s="22" t="s">
        <v>621</v>
      </c>
      <c r="E357" s="23" t="s">
        <v>810</v>
      </c>
      <c r="F357" s="24">
        <v>3.0720000000000001</v>
      </c>
      <c r="G357" s="24">
        <v>3.0720000000000001</v>
      </c>
      <c r="H357" s="25">
        <v>3.0720000000000001</v>
      </c>
      <c r="I357" s="1"/>
    </row>
    <row r="358" spans="1:9" ht="102" x14ac:dyDescent="0.2">
      <c r="A358" s="31" t="s">
        <v>650</v>
      </c>
      <c r="B358" s="20" t="s">
        <v>651</v>
      </c>
      <c r="C358" s="32" t="s">
        <v>768</v>
      </c>
      <c r="D358" s="22" t="s">
        <v>621</v>
      </c>
      <c r="E358" s="23" t="s">
        <v>810</v>
      </c>
      <c r="F358" s="24">
        <v>60.765999999999998</v>
      </c>
      <c r="G358" s="24">
        <v>60.765999999999998</v>
      </c>
      <c r="H358" s="25">
        <v>60.765999999999998</v>
      </c>
      <c r="I358" s="1"/>
    </row>
    <row r="359" spans="1:9" ht="114.75" x14ac:dyDescent="0.2">
      <c r="A359" s="31" t="s">
        <v>652</v>
      </c>
      <c r="B359" s="20" t="s">
        <v>653</v>
      </c>
      <c r="C359" s="32" t="s">
        <v>184</v>
      </c>
      <c r="D359" s="22" t="s">
        <v>621</v>
      </c>
      <c r="E359" s="23" t="s">
        <v>810</v>
      </c>
      <c r="F359" s="24">
        <v>831.58299999999997</v>
      </c>
      <c r="G359" s="24">
        <v>831.58299999999997</v>
      </c>
      <c r="H359" s="25">
        <v>831.58299999999997</v>
      </c>
      <c r="I359" s="1"/>
    </row>
    <row r="360" spans="1:9" ht="102" x14ac:dyDescent="0.2">
      <c r="A360" s="31" t="s">
        <v>654</v>
      </c>
      <c r="B360" s="20" t="s">
        <v>655</v>
      </c>
      <c r="C360" s="32" t="s">
        <v>569</v>
      </c>
      <c r="D360" s="22" t="s">
        <v>621</v>
      </c>
      <c r="E360" s="23" t="s">
        <v>810</v>
      </c>
      <c r="F360" s="24">
        <v>9.6630000000000003</v>
      </c>
      <c r="G360" s="24">
        <v>9.6630000000000003</v>
      </c>
      <c r="H360" s="25">
        <v>9.6630000000000003</v>
      </c>
      <c r="I360" s="1"/>
    </row>
    <row r="361" spans="1:9" ht="127.5" x14ac:dyDescent="0.2">
      <c r="A361" s="31" t="s">
        <v>656</v>
      </c>
      <c r="B361" s="20" t="s">
        <v>657</v>
      </c>
      <c r="C361" s="32" t="s">
        <v>805</v>
      </c>
      <c r="D361" s="22" t="s">
        <v>621</v>
      </c>
      <c r="E361" s="23" t="s">
        <v>810</v>
      </c>
      <c r="F361" s="24">
        <v>44.466000000000001</v>
      </c>
      <c r="G361" s="24">
        <v>44.466000000000001</v>
      </c>
      <c r="H361" s="25">
        <v>44.466000000000001</v>
      </c>
      <c r="I361" s="1"/>
    </row>
    <row r="362" spans="1:9" ht="114.75" x14ac:dyDescent="0.2">
      <c r="A362" s="31" t="s">
        <v>658</v>
      </c>
      <c r="B362" s="20" t="s">
        <v>659</v>
      </c>
      <c r="C362" s="32" t="s">
        <v>694</v>
      </c>
      <c r="D362" s="22" t="s">
        <v>621</v>
      </c>
      <c r="E362" s="23" t="s">
        <v>810</v>
      </c>
      <c r="F362" s="24">
        <v>151.29</v>
      </c>
      <c r="G362" s="24">
        <v>151.29</v>
      </c>
      <c r="H362" s="25">
        <v>151.29</v>
      </c>
      <c r="I362" s="1"/>
    </row>
    <row r="363" spans="1:9" ht="76.5" x14ac:dyDescent="0.2">
      <c r="A363" s="31" t="s">
        <v>660</v>
      </c>
      <c r="B363" s="20" t="s">
        <v>661</v>
      </c>
      <c r="C363" s="32" t="s">
        <v>588</v>
      </c>
      <c r="D363" s="22" t="s">
        <v>621</v>
      </c>
      <c r="E363" s="23" t="s">
        <v>810</v>
      </c>
      <c r="F363" s="24">
        <v>32.369</v>
      </c>
      <c r="G363" s="24">
        <v>32.369</v>
      </c>
      <c r="H363" s="25">
        <v>32.369</v>
      </c>
      <c r="I363" s="1"/>
    </row>
    <row r="364" spans="1:9" ht="89.25" x14ac:dyDescent="0.2">
      <c r="A364" s="31" t="s">
        <v>662</v>
      </c>
      <c r="B364" s="20" t="s">
        <v>663</v>
      </c>
      <c r="C364" s="32" t="s">
        <v>221</v>
      </c>
      <c r="D364" s="22" t="s">
        <v>621</v>
      </c>
      <c r="E364" s="23" t="s">
        <v>810</v>
      </c>
      <c r="F364" s="24">
        <v>202.72</v>
      </c>
      <c r="G364" s="24">
        <v>202.72</v>
      </c>
      <c r="H364" s="25">
        <v>202.72</v>
      </c>
      <c r="I364" s="1"/>
    </row>
    <row r="365" spans="1:9" ht="76.5" x14ac:dyDescent="0.2">
      <c r="A365" s="31" t="s">
        <v>664</v>
      </c>
      <c r="B365" s="20" t="s">
        <v>665</v>
      </c>
      <c r="C365" s="32" t="s">
        <v>224</v>
      </c>
      <c r="D365" s="22" t="s">
        <v>621</v>
      </c>
      <c r="E365" s="23" t="s">
        <v>810</v>
      </c>
      <c r="F365" s="24">
        <v>11.196999999999999</v>
      </c>
      <c r="G365" s="24">
        <v>11.196999999999999</v>
      </c>
      <c r="H365" s="25">
        <v>11.196999999999999</v>
      </c>
      <c r="I365" s="1"/>
    </row>
    <row r="366" spans="1:9" ht="89.25" x14ac:dyDescent="0.2">
      <c r="A366" s="31" t="s">
        <v>666</v>
      </c>
      <c r="B366" s="20" t="s">
        <v>667</v>
      </c>
      <c r="C366" s="32" t="s">
        <v>285</v>
      </c>
      <c r="D366" s="22" t="s">
        <v>621</v>
      </c>
      <c r="E366" s="23" t="s">
        <v>810</v>
      </c>
      <c r="F366" s="24">
        <v>15.127000000000001</v>
      </c>
      <c r="G366" s="24">
        <v>15.127000000000001</v>
      </c>
      <c r="H366" s="25">
        <v>15.127000000000001</v>
      </c>
      <c r="I366" s="1"/>
    </row>
    <row r="367" spans="1:9" ht="63.75" x14ac:dyDescent="0.2">
      <c r="A367" s="31" t="s">
        <v>1016</v>
      </c>
      <c r="B367" s="20" t="s">
        <v>1015</v>
      </c>
      <c r="C367" s="32" t="s">
        <v>1014</v>
      </c>
      <c r="D367" s="22" t="s">
        <v>621</v>
      </c>
      <c r="E367" s="23" t="s">
        <v>810</v>
      </c>
      <c r="F367" s="24">
        <v>31846.9</v>
      </c>
      <c r="G367" s="24">
        <v>35064</v>
      </c>
      <c r="H367" s="25">
        <v>36395.1</v>
      </c>
      <c r="I367" s="1"/>
    </row>
    <row r="368" spans="1:9" ht="26.25" customHeight="1" x14ac:dyDescent="0.2">
      <c r="A368" s="45" t="s">
        <v>1075</v>
      </c>
      <c r="B368" s="45"/>
      <c r="C368" s="45"/>
      <c r="D368" s="45"/>
      <c r="E368" s="45"/>
      <c r="F368" s="26">
        <f>SUM(F369)</f>
        <v>139.1</v>
      </c>
      <c r="G368" s="26">
        <f t="shared" ref="G368:H368" si="25">SUM(G369)</f>
        <v>39</v>
      </c>
      <c r="H368" s="27">
        <f t="shared" si="25"/>
        <v>39</v>
      </c>
      <c r="I368" s="1"/>
    </row>
    <row r="369" spans="1:9" ht="76.5" x14ac:dyDescent="0.2">
      <c r="A369" s="31" t="s">
        <v>668</v>
      </c>
      <c r="B369" s="20" t="s">
        <v>669</v>
      </c>
      <c r="C369" s="23" t="s">
        <v>227</v>
      </c>
      <c r="D369" s="22" t="s">
        <v>670</v>
      </c>
      <c r="E369" s="23" t="s">
        <v>671</v>
      </c>
      <c r="F369" s="24">
        <v>139.1</v>
      </c>
      <c r="G369" s="24">
        <v>39</v>
      </c>
      <c r="H369" s="25">
        <v>39</v>
      </c>
      <c r="I369" s="1"/>
    </row>
    <row r="370" spans="1:9" ht="26.25" customHeight="1" x14ac:dyDescent="0.2">
      <c r="A370" s="45" t="s">
        <v>1076</v>
      </c>
      <c r="B370" s="45"/>
      <c r="C370" s="45"/>
      <c r="D370" s="45"/>
      <c r="E370" s="45"/>
      <c r="F370" s="26">
        <f>SUM(F371:F373)</f>
        <v>8419.2080000000005</v>
      </c>
      <c r="G370" s="26">
        <f t="shared" ref="G370:H370" si="26">SUM(G371:G373)</f>
        <v>35.408000000000001</v>
      </c>
      <c r="H370" s="27">
        <f t="shared" si="26"/>
        <v>35.408000000000001</v>
      </c>
      <c r="I370" s="1"/>
    </row>
    <row r="371" spans="1:9" ht="51" x14ac:dyDescent="0.2">
      <c r="A371" s="31" t="s">
        <v>672</v>
      </c>
      <c r="B371" s="20" t="s">
        <v>673</v>
      </c>
      <c r="C371" s="23" t="s">
        <v>206</v>
      </c>
      <c r="D371" s="22" t="s">
        <v>674</v>
      </c>
      <c r="E371" s="23" t="s">
        <v>675</v>
      </c>
      <c r="F371" s="24">
        <v>35.408000000000001</v>
      </c>
      <c r="G371" s="24">
        <v>35.408000000000001</v>
      </c>
      <c r="H371" s="25">
        <v>35.408000000000001</v>
      </c>
      <c r="I371" s="1"/>
    </row>
    <row r="372" spans="1:9" ht="63.75" x14ac:dyDescent="0.2">
      <c r="A372" s="31" t="s">
        <v>1021</v>
      </c>
      <c r="B372" s="20" t="s">
        <v>1019</v>
      </c>
      <c r="C372" s="23" t="s">
        <v>1017</v>
      </c>
      <c r="D372" s="22" t="s">
        <v>674</v>
      </c>
      <c r="E372" s="23" t="s">
        <v>675</v>
      </c>
      <c r="F372" s="24">
        <v>1633.8</v>
      </c>
      <c r="G372" s="24"/>
      <c r="H372" s="25"/>
      <c r="I372" s="1"/>
    </row>
    <row r="373" spans="1:9" ht="89.25" x14ac:dyDescent="0.2">
      <c r="A373" s="31" t="s">
        <v>847</v>
      </c>
      <c r="B373" s="20" t="s">
        <v>1020</v>
      </c>
      <c r="C373" s="23" t="s">
        <v>1018</v>
      </c>
      <c r="D373" s="22" t="s">
        <v>674</v>
      </c>
      <c r="E373" s="23" t="s">
        <v>675</v>
      </c>
      <c r="F373" s="24">
        <v>6750</v>
      </c>
      <c r="G373" s="24"/>
      <c r="H373" s="25"/>
      <c r="I373" s="1"/>
    </row>
    <row r="374" spans="1:9" ht="26.25" customHeight="1" x14ac:dyDescent="0.2">
      <c r="A374" s="45" t="s">
        <v>1077</v>
      </c>
      <c r="B374" s="45"/>
      <c r="C374" s="45"/>
      <c r="D374" s="45"/>
      <c r="E374" s="45"/>
      <c r="F374" s="26">
        <f>SUM(F375:F382)</f>
        <v>7631.067</v>
      </c>
      <c r="G374" s="26">
        <f t="shared" ref="G374:H374" si="27">SUM(G375:G382)</f>
        <v>7631.067</v>
      </c>
      <c r="H374" s="27">
        <f t="shared" si="27"/>
        <v>7631.067</v>
      </c>
      <c r="I374" s="1"/>
    </row>
    <row r="375" spans="1:9" ht="51" x14ac:dyDescent="0.2">
      <c r="A375" s="31" t="s">
        <v>676</v>
      </c>
      <c r="B375" s="20" t="s">
        <v>677</v>
      </c>
      <c r="C375" s="32" t="s">
        <v>206</v>
      </c>
      <c r="D375" s="22" t="s">
        <v>678</v>
      </c>
      <c r="E375" s="23" t="s">
        <v>813</v>
      </c>
      <c r="F375" s="24">
        <v>52.53</v>
      </c>
      <c r="G375" s="24">
        <v>52.53</v>
      </c>
      <c r="H375" s="25">
        <v>52.53</v>
      </c>
      <c r="I375" s="1"/>
    </row>
    <row r="376" spans="1:9" ht="141.75" customHeight="1" x14ac:dyDescent="0.2">
      <c r="A376" s="31" t="s">
        <v>679</v>
      </c>
      <c r="B376" s="20" t="s">
        <v>680</v>
      </c>
      <c r="C376" s="32" t="s">
        <v>811</v>
      </c>
      <c r="D376" s="22" t="s">
        <v>678</v>
      </c>
      <c r="E376" s="23" t="s">
        <v>813</v>
      </c>
      <c r="F376" s="24">
        <v>147.833</v>
      </c>
      <c r="G376" s="24">
        <v>147.833</v>
      </c>
      <c r="H376" s="25">
        <v>147.833</v>
      </c>
      <c r="I376" s="1"/>
    </row>
    <row r="377" spans="1:9" ht="102.75" customHeight="1" x14ac:dyDescent="0.2">
      <c r="A377" s="31" t="s">
        <v>681</v>
      </c>
      <c r="B377" s="20" t="s">
        <v>682</v>
      </c>
      <c r="C377" s="32" t="s">
        <v>606</v>
      </c>
      <c r="D377" s="22" t="s">
        <v>678</v>
      </c>
      <c r="E377" s="23" t="s">
        <v>813</v>
      </c>
      <c r="F377" s="24">
        <v>58.646000000000001</v>
      </c>
      <c r="G377" s="24">
        <v>58.646000000000001</v>
      </c>
      <c r="H377" s="25">
        <v>58.646000000000001</v>
      </c>
      <c r="I377" s="1"/>
    </row>
    <row r="378" spans="1:9" ht="165.75" x14ac:dyDescent="0.2">
      <c r="A378" s="31" t="s">
        <v>683</v>
      </c>
      <c r="B378" s="20" t="s">
        <v>684</v>
      </c>
      <c r="C378" s="32" t="s">
        <v>812</v>
      </c>
      <c r="D378" s="22" t="s">
        <v>678</v>
      </c>
      <c r="E378" s="23" t="s">
        <v>813</v>
      </c>
      <c r="F378" s="24">
        <v>1645.548</v>
      </c>
      <c r="G378" s="24">
        <v>1645.548</v>
      </c>
      <c r="H378" s="25">
        <v>1645.548</v>
      </c>
      <c r="I378" s="1"/>
    </row>
    <row r="379" spans="1:9" ht="127.5" x14ac:dyDescent="0.2">
      <c r="A379" s="31" t="s">
        <v>685</v>
      </c>
      <c r="B379" s="20" t="s">
        <v>687</v>
      </c>
      <c r="C379" s="32" t="s">
        <v>686</v>
      </c>
      <c r="D379" s="22" t="s">
        <v>678</v>
      </c>
      <c r="E379" s="23" t="s">
        <v>813</v>
      </c>
      <c r="F379" s="24">
        <v>4724.7870000000003</v>
      </c>
      <c r="G379" s="24">
        <v>4724.7870000000003</v>
      </c>
      <c r="H379" s="25">
        <v>4724.7870000000003</v>
      </c>
      <c r="I379" s="1"/>
    </row>
    <row r="380" spans="1:9" ht="204" x14ac:dyDescent="0.2">
      <c r="A380" s="31" t="s">
        <v>688</v>
      </c>
      <c r="B380" s="20" t="s">
        <v>690</v>
      </c>
      <c r="C380" s="32" t="s">
        <v>689</v>
      </c>
      <c r="D380" s="22" t="s">
        <v>678</v>
      </c>
      <c r="E380" s="23" t="s">
        <v>813</v>
      </c>
      <c r="F380" s="24">
        <v>383.27800000000002</v>
      </c>
      <c r="G380" s="24">
        <v>383.27800000000002</v>
      </c>
      <c r="H380" s="25">
        <v>383.27800000000002</v>
      </c>
      <c r="I380" s="1"/>
    </row>
    <row r="381" spans="1:9" ht="178.5" x14ac:dyDescent="0.2">
      <c r="A381" s="31" t="s">
        <v>691</v>
      </c>
      <c r="B381" s="20" t="s">
        <v>692</v>
      </c>
      <c r="C381" s="32" t="s">
        <v>566</v>
      </c>
      <c r="D381" s="22" t="s">
        <v>678</v>
      </c>
      <c r="E381" s="23" t="s">
        <v>813</v>
      </c>
      <c r="F381" s="24">
        <v>255.52500000000001</v>
      </c>
      <c r="G381" s="24">
        <v>255.52500000000001</v>
      </c>
      <c r="H381" s="25">
        <v>255.52500000000001</v>
      </c>
      <c r="I381" s="1"/>
    </row>
    <row r="382" spans="1:9" ht="114.75" x14ac:dyDescent="0.2">
      <c r="A382" s="31" t="s">
        <v>693</v>
      </c>
      <c r="B382" s="20" t="s">
        <v>695</v>
      </c>
      <c r="C382" s="32" t="s">
        <v>694</v>
      </c>
      <c r="D382" s="22" t="s">
        <v>678</v>
      </c>
      <c r="E382" s="23" t="s">
        <v>813</v>
      </c>
      <c r="F382" s="24">
        <v>362.92</v>
      </c>
      <c r="G382" s="24">
        <v>362.92</v>
      </c>
      <c r="H382" s="25">
        <v>362.92</v>
      </c>
      <c r="I382" s="1"/>
    </row>
    <row r="383" spans="1:9" ht="26.25" customHeight="1" x14ac:dyDescent="0.2">
      <c r="A383" s="45" t="s">
        <v>1078</v>
      </c>
      <c r="B383" s="45"/>
      <c r="C383" s="45"/>
      <c r="D383" s="45"/>
      <c r="E383" s="45"/>
      <c r="F383" s="26">
        <f>SUM(F384)</f>
        <v>2.8</v>
      </c>
      <c r="G383" s="26">
        <f t="shared" ref="G383:H383" si="28">SUM(G384)</f>
        <v>2.8</v>
      </c>
      <c r="H383" s="27">
        <f t="shared" si="28"/>
        <v>2.8</v>
      </c>
      <c r="I383" s="1"/>
    </row>
    <row r="384" spans="1:9" ht="51" x14ac:dyDescent="0.2">
      <c r="A384" s="31" t="s">
        <v>696</v>
      </c>
      <c r="B384" s="20" t="s">
        <v>697</v>
      </c>
      <c r="C384" s="23" t="s">
        <v>206</v>
      </c>
      <c r="D384" s="22" t="s">
        <v>698</v>
      </c>
      <c r="E384" s="23" t="s">
        <v>699</v>
      </c>
      <c r="F384" s="24">
        <v>2.8</v>
      </c>
      <c r="G384" s="24">
        <v>2.8</v>
      </c>
      <c r="H384" s="25">
        <v>2.8</v>
      </c>
      <c r="I384" s="1"/>
    </row>
    <row r="385" spans="1:9" ht="26.25" customHeight="1" x14ac:dyDescent="0.2">
      <c r="A385" s="45" t="s">
        <v>1079</v>
      </c>
      <c r="B385" s="45"/>
      <c r="C385" s="45"/>
      <c r="D385" s="45"/>
      <c r="E385" s="45"/>
      <c r="F385" s="26">
        <f>SUM(F386:F388)</f>
        <v>35.441000000000003</v>
      </c>
      <c r="G385" s="26">
        <f t="shared" ref="G385:H385" si="29">SUM(G386:G388)</f>
        <v>35.441000000000003</v>
      </c>
      <c r="H385" s="27">
        <f t="shared" si="29"/>
        <v>35.441000000000003</v>
      </c>
      <c r="I385" s="1"/>
    </row>
    <row r="386" spans="1:9" ht="51" x14ac:dyDescent="0.2">
      <c r="A386" s="31" t="s">
        <v>700</v>
      </c>
      <c r="B386" s="20" t="s">
        <v>701</v>
      </c>
      <c r="C386" s="32" t="s">
        <v>206</v>
      </c>
      <c r="D386" s="22" t="s">
        <v>702</v>
      </c>
      <c r="E386" s="23" t="s">
        <v>703</v>
      </c>
      <c r="F386" s="24">
        <v>35.356999999999999</v>
      </c>
      <c r="G386" s="24">
        <v>35.356999999999999</v>
      </c>
      <c r="H386" s="25">
        <v>35.356999999999999</v>
      </c>
      <c r="I386" s="1"/>
    </row>
    <row r="387" spans="1:9" ht="89.25" x14ac:dyDescent="0.2">
      <c r="A387" s="31" t="s">
        <v>704</v>
      </c>
      <c r="B387" s="20" t="s">
        <v>705</v>
      </c>
      <c r="C387" s="32" t="s">
        <v>285</v>
      </c>
      <c r="D387" s="22" t="s">
        <v>702</v>
      </c>
      <c r="E387" s="23" t="s">
        <v>703</v>
      </c>
      <c r="F387" s="24">
        <v>6.9000000000000006E-2</v>
      </c>
      <c r="G387" s="24">
        <v>6.9000000000000006E-2</v>
      </c>
      <c r="H387" s="25">
        <v>6.9000000000000006E-2</v>
      </c>
      <c r="I387" s="1"/>
    </row>
    <row r="388" spans="1:9" ht="63.75" x14ac:dyDescent="0.2">
      <c r="A388" s="31" t="s">
        <v>706</v>
      </c>
      <c r="B388" s="20" t="s">
        <v>818</v>
      </c>
      <c r="C388" s="32" t="s">
        <v>446</v>
      </c>
      <c r="D388" s="22" t="s">
        <v>702</v>
      </c>
      <c r="E388" s="23" t="s">
        <v>703</v>
      </c>
      <c r="F388" s="24">
        <v>1.4999999999999999E-2</v>
      </c>
      <c r="G388" s="24">
        <v>1.4999999999999999E-2</v>
      </c>
      <c r="H388" s="25">
        <v>1.4999999999999999E-2</v>
      </c>
      <c r="I388" s="1"/>
    </row>
    <row r="389" spans="1:9" ht="26.25" customHeight="1" x14ac:dyDescent="0.2">
      <c r="A389" s="45" t="s">
        <v>1080</v>
      </c>
      <c r="B389" s="45"/>
      <c r="C389" s="45"/>
      <c r="D389" s="45"/>
      <c r="E389" s="45"/>
      <c r="F389" s="26">
        <f>SUM(F390)</f>
        <v>1.91</v>
      </c>
      <c r="G389" s="26">
        <f t="shared" ref="G389:H389" si="30">SUM(G390)</f>
        <v>1.91</v>
      </c>
      <c r="H389" s="27">
        <f t="shared" si="30"/>
        <v>1.91</v>
      </c>
      <c r="I389" s="1"/>
    </row>
    <row r="390" spans="1:9" ht="51" x14ac:dyDescent="0.2">
      <c r="A390" s="34" t="s">
        <v>707</v>
      </c>
      <c r="B390" s="35" t="s">
        <v>708</v>
      </c>
      <c r="C390" s="36" t="s">
        <v>206</v>
      </c>
      <c r="D390" s="37" t="s">
        <v>709</v>
      </c>
      <c r="E390" s="38" t="s">
        <v>710</v>
      </c>
      <c r="F390" s="39">
        <v>1.91</v>
      </c>
      <c r="G390" s="39">
        <v>1.91</v>
      </c>
      <c r="H390" s="40">
        <v>1.91</v>
      </c>
      <c r="I390" s="1"/>
    </row>
    <row r="391" spans="1:9" ht="22.5" customHeight="1" x14ac:dyDescent="0.2">
      <c r="A391" s="41"/>
      <c r="B391" s="41"/>
      <c r="C391" s="41"/>
      <c r="D391" s="41"/>
      <c r="E391" s="42" t="s">
        <v>711</v>
      </c>
      <c r="F391" s="43">
        <f ca="1">SUMIF(A9:E390,"*Администратор:*",F9:F390)</f>
        <v>118897441.57299995</v>
      </c>
      <c r="G391" s="44">
        <f ca="1">SUMIF(A9:E390,"*Администратор:*",G9:G390)</f>
        <v>114402076.81561005</v>
      </c>
      <c r="H391" s="44">
        <f ca="1">SUMIF(A9:E390,"*Администратор:*",H9:H390)</f>
        <v>110256108.78560999</v>
      </c>
      <c r="I391" s="1"/>
    </row>
  </sheetData>
  <mergeCells count="41">
    <mergeCell ref="D8:E8"/>
    <mergeCell ref="A9:E9"/>
    <mergeCell ref="A66:E66"/>
    <mergeCell ref="A179:E179"/>
    <mergeCell ref="A185:E185"/>
    <mergeCell ref="A171:E171"/>
    <mergeCell ref="A107:E107"/>
    <mergeCell ref="A122:E122"/>
    <mergeCell ref="A144:E144"/>
    <mergeCell ref="A161:E161"/>
    <mergeCell ref="A19:E19"/>
    <mergeCell ref="A21:E21"/>
    <mergeCell ref="A23:E23"/>
    <mergeCell ref="A25:E25"/>
    <mergeCell ref="A68:E68"/>
    <mergeCell ref="A79:E79"/>
    <mergeCell ref="G1:H1"/>
    <mergeCell ref="A2:H2"/>
    <mergeCell ref="A3:H3"/>
    <mergeCell ref="A4:H4"/>
    <mergeCell ref="A6:A7"/>
    <mergeCell ref="F6:H6"/>
    <mergeCell ref="B6:C6"/>
    <mergeCell ref="D6:E7"/>
    <mergeCell ref="A84:E84"/>
    <mergeCell ref="A87:E87"/>
    <mergeCell ref="A89:E89"/>
    <mergeCell ref="A385:E385"/>
    <mergeCell ref="A245:E245"/>
    <mergeCell ref="A248:E248"/>
    <mergeCell ref="A328:E328"/>
    <mergeCell ref="A389:E389"/>
    <mergeCell ref="A205:E205"/>
    <mergeCell ref="A251:E251"/>
    <mergeCell ref="A318:E318"/>
    <mergeCell ref="A333:E333"/>
    <mergeCell ref="A342:E342"/>
    <mergeCell ref="A368:E368"/>
    <mergeCell ref="A370:E370"/>
    <mergeCell ref="A374:E374"/>
    <mergeCell ref="A383:E383"/>
  </mergeCells>
  <pageMargins left="0.39370078740157483" right="0.39370078740157483" top="0.47244094488188981" bottom="0.39370078740157483" header="0.11811023622047245" footer="0.31496062992125984"/>
  <pageSetup paperSize="9" scale="58" fitToHeight="0" orientation="portrait" r:id="rId1"/>
  <rowBreaks count="1" manualBreakCount="1">
    <brk id="24"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PRINT_SOURCE_INCOME_REESTR&lt;/Code&gt;&#10;  &lt;OriginalCode&gt;DOCUMENTS_REESTR_SI_DATE&lt;/OriginalCode&gt;&#10;  &lt;ObjectCode&gt;PRINT_SOURCE_INCOME_REESTR&lt;/ObjectCode&gt;&#10;  &lt;DocLink&gt;5899247&lt;/DocLink&gt;&#10;  &lt;DocName&gt;Реестр источников доходов на дату&lt;/DocName&gt;&#10;  &lt;VariantLink xsi:nil=&quot;true&quot; /&gt;&#10;  &lt;SvodReportLink xsi:nil=&quot;true&quot; /&gt;&#10;  &lt;ReportLink xsi:nil=&quot;true&quot; /&gt;&#10;  &lt;SilentMode&gt;false&lt;/SilentMode&gt;&#10;&lt;/ShortPrimaryServiceReportArguments&gt;"/>
    <Parameter Name="cbcr_Документ!link" Type="System.Int32" Value="5898294"/>
  </Parameters>
</MailMerge>
</file>

<file path=customXml/itemProps1.xml><?xml version="1.0" encoding="utf-8"?>
<ds:datastoreItem xmlns:ds="http://schemas.openxmlformats.org/officeDocument/2006/customXml" ds:itemID="{248C1079-FA55-4ECB-B068-F8256E4B8FF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Федосеева Т.В.</dc:creator>
  <cp:lastModifiedBy>Федосеева Т.В.</cp:lastModifiedBy>
  <cp:lastPrinted>2024-10-31T11:15:48Z</cp:lastPrinted>
  <dcterms:created xsi:type="dcterms:W3CDTF">2024-10-24T13:57:20Z</dcterms:created>
  <dcterms:modified xsi:type="dcterms:W3CDTF">2024-11-01T12:48:41Z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источников доходов на дату</vt:lpwstr>
  </property>
  <property fmtid="{D5CDD505-2E9C-101B-9397-08002B2CF9AE}" pid="3" name="Название отчета">
    <vt:lpwstr>Реестр источников доходов на дату(3).xlsx</vt:lpwstr>
  </property>
  <property fmtid="{D5CDD505-2E9C-101B-9397-08002B2CF9AE}" pid="4" name="Версия клиента">
    <vt:lpwstr>24.1.229.1014 (.NET 4.7.2)</vt:lpwstr>
  </property>
  <property fmtid="{D5CDD505-2E9C-101B-9397-08002B2CF9AE}" pid="5" name="Версия базы">
    <vt:lpwstr>24.1.5201.14211230</vt:lpwstr>
  </property>
  <property fmtid="{D5CDD505-2E9C-101B-9397-08002B2CF9AE}" pid="6" name="Тип сервера">
    <vt:lpwstr>PostgreSQL</vt:lpwstr>
  </property>
  <property fmtid="{D5CDD505-2E9C-101B-9397-08002B2CF9AE}" pid="7" name="Сервер">
    <vt:lpwstr>172.21.254.141</vt:lpwstr>
  </property>
  <property fmtid="{D5CDD505-2E9C-101B-9397-08002B2CF9AE}" pid="8" name="База">
    <vt:lpwstr>bks_2024</vt:lpwstr>
  </property>
  <property fmtid="{D5CDD505-2E9C-101B-9397-08002B2CF9AE}" pid="9" name="Пользователь">
    <vt:lpwstr>fedoseeva_rd</vt:lpwstr>
  </property>
  <property fmtid="{D5CDD505-2E9C-101B-9397-08002B2CF9AE}" pid="10" name="Шаблон">
    <vt:lpwstr>sqr_pmfrf_new.xlt</vt:lpwstr>
  </property>
  <property fmtid="{D5CDD505-2E9C-101B-9397-08002B2CF9AE}" pid="11" name="Локальная база">
    <vt:lpwstr>не используется</vt:lpwstr>
  </property>
</Properties>
</file>