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02_Управление БРиБП\02_ЗАКОН О БЮДЖЕТЕ\2025\ЗАКОН\Материалы\АНО\"/>
    </mc:Choice>
  </mc:AlternateContent>
  <bookViews>
    <workbookView xWindow="0" yWindow="0" windowWidth="28800" windowHeight="12435"/>
  </bookViews>
  <sheets>
    <sheet name="лист 1" sheetId="1" r:id="rId1"/>
  </sheets>
  <definedNames>
    <definedName name="_xlnm._FilterDatabase" localSheetId="0" hidden="1">'лист 1'!$A$4:$J$4</definedName>
    <definedName name="Z_03F7D0F3_625B_487A_8FE5_E7DB9027BC52_.wvu.FilterData" localSheetId="0" hidden="1">'лист 1'!$B$4:$H$46</definedName>
    <definedName name="Z_0513E891_42FF_4285_A7DF_54C9428F90FB_.wvu.FilterData" localSheetId="0" hidden="1">'лист 1'!$B$4:$H$46</definedName>
    <definedName name="Z_0513E891_42FF_4285_A7DF_54C9428F90FB_.wvu.PrintArea" localSheetId="0" hidden="1">'лист 1'!$B$1:$H$4</definedName>
    <definedName name="Z_21186A77_3D4B_4530_8E3F_907AA0D6C7A3_.wvu.FilterData" localSheetId="0" hidden="1">'лист 1'!$A$3:$J$48</definedName>
    <definedName name="Z_240D0DD1_319A_4505_AD2D_9014FC8C162E_.wvu.FilterData" localSheetId="0" hidden="1">'лист 1'!$A$3:$J$48</definedName>
    <definedName name="Z_38D50F9B_0947_44F5_B53A_9E03DD2855D0_.wvu.FilterData" localSheetId="0" hidden="1">'лист 1'!$A$4:$J$4</definedName>
    <definedName name="Z_38D50F9B_0947_44F5_B53A_9E03DD2855D0_.wvu.PrintArea" localSheetId="0" hidden="1">'лист 1'!$B$1:$H$49</definedName>
    <definedName name="Z_41A6E172_6B19_48A1_893D_88F0FB6F1FE8_.wvu.FilterData" localSheetId="0" hidden="1">'лист 1'!$A$3:$J$48</definedName>
    <definedName name="Z_4451E77D_8B09_4093_BA27_B8FEFEAA2D0C_.wvu.FilterData" localSheetId="0" hidden="1">'лист 1'!$A$3:$J$48</definedName>
    <definedName name="Z_5E86232C_B500_4CD5_B64C_ABF3D7C9DCC9_.wvu.FilterData" localSheetId="0" hidden="1">'лист 1'!$A$3:$J$48</definedName>
    <definedName name="Z_5E86232C_B500_4CD5_B64C_ABF3D7C9DCC9_.wvu.PrintArea" localSheetId="0" hidden="1">'лист 1'!$B$1:$H$49</definedName>
    <definedName name="Z_5E98B1C6_7297_4EB0_B6CC_078C6AA34895_.wvu.FilterData" localSheetId="0" hidden="1">'лист 1'!$A$3:$J$49</definedName>
    <definedName name="Z_7E3136EF_7381_48F4_9D34_953889FF1CFB_.wvu.FilterData" localSheetId="0" hidden="1">'лист 1'!$A$3:$J$3</definedName>
    <definedName name="Z_9F7B9AA0_59B9_4C13_80BE_5DED8E2FF3ED_.wvu.FilterData" localSheetId="0" hidden="1">'лист 1'!$B$4:$H$46</definedName>
    <definedName name="Z_9F7B9AA0_59B9_4C13_80BE_5DED8E2FF3ED_.wvu.PrintArea" localSheetId="0" hidden="1">'лист 1'!$B$1:$H$4</definedName>
    <definedName name="Z_A18EEB6F_EE6D_405D_8820_ECEF50D65D22_.wvu.FilterData" localSheetId="0" hidden="1">'лист 1'!$B$4:$H$46</definedName>
    <definedName name="Z_A2582765_82FD_4098_AFDC_7BB41C11225F_.wvu.FilterData" localSheetId="0" hidden="1">'лист 1'!$A$3:$J$49</definedName>
    <definedName name="Z_A2582765_82FD_4098_AFDC_7BB41C11225F_.wvu.PrintArea" localSheetId="0" hidden="1">'лист 1'!$B$1:$H$4</definedName>
    <definedName name="Z_A31BF46C_5080_4377_8A4C_028003E1CE98_.wvu.FilterData" localSheetId="0" hidden="1">'лист 1'!$A$3:$J$48</definedName>
    <definedName name="Z_A598AC39_9214_4E5D_A95A_B4FBB5F684E3_.wvu.FilterData" localSheetId="0" hidden="1">'лист 1'!$B$4:$H$4</definedName>
    <definedName name="Z_A5B3FD38_824C_43DD_96F4_7C55A72B2378_.wvu.FilterData" localSheetId="0" hidden="1">'лист 1'!$B$4:$H$46</definedName>
    <definedName name="Z_A5B3FD38_824C_43DD_96F4_7C55A72B2378_.wvu.PrintArea" localSheetId="0" hidden="1">'лист 1'!$B$1:$H$4</definedName>
    <definedName name="Z_B602ECE4_D5CA_4B0E_9D38_DC16213C14A9_.wvu.FilterData" localSheetId="0" hidden="1">'лист 1'!$A$3:$J$49</definedName>
    <definedName name="Z_B602ECE4_D5CA_4B0E_9D38_DC16213C14A9_.wvu.PrintArea" localSheetId="0" hidden="1">'лист 1'!$B$1:$H$4</definedName>
    <definedName name="Z_B958838B_4C53_43D7_9AAF_D327894B1B64_.wvu.FilterData" localSheetId="0" hidden="1">'лист 1'!$A$3:$J$3</definedName>
    <definedName name="Z_B958838B_4C53_43D7_9AAF_D327894B1B64_.wvu.PrintArea" localSheetId="0" hidden="1">'лист 1'!$B$1:$H$49</definedName>
    <definedName name="Z_BD04E7B3_2533_4808_B59B_A542CB0BECF3_.wvu.FilterData" localSheetId="0" hidden="1">'лист 1'!#REF!</definedName>
    <definedName name="Z_C887529F_E45E_41EC_BA71_9C977B5F2934_.wvu.FilterData" localSheetId="0" hidden="1">'лист 1'!$A$3:$J$48</definedName>
    <definedName name="Z_C9A0C014_6F01_46C9_9797_627828FCF0FD_.wvu.FilterData" localSheetId="0" hidden="1">'лист 1'!$B$4:$H$4</definedName>
    <definedName name="Z_C9A0C014_6F01_46C9_9797_627828FCF0FD_.wvu.PrintArea" localSheetId="0" hidden="1">'лист 1'!$B$1:$H$4</definedName>
    <definedName name="Z_D53C3FB9_60F2_4463_A078_8BCB7477E315_.wvu.FilterData" localSheetId="0" hidden="1">'лист 1'!$A$3:$J$48</definedName>
    <definedName name="Z_DFA0863E_DC89_43AB_B1AB_674EFCCD20E7_.wvu.FilterData" localSheetId="0" hidden="1">'лист 1'!$A$3:$J$3</definedName>
    <definedName name="Z_E7DFD32D_ABE4_4E50_9E98_DE03EF9D1B60_.wvu.FilterData" localSheetId="0" hidden="1">'лист 1'!$B$4:$H$4</definedName>
    <definedName name="Z_E7DFD32D_ABE4_4E50_9E98_DE03EF9D1B60_.wvu.PrintArea" localSheetId="0" hidden="1">'лист 1'!$B$1:$H$4</definedName>
    <definedName name="_xlnm.Print_Area" localSheetId="0">'лист 1'!$B$1:$H$49</definedName>
  </definedNames>
  <calcPr calcId="152511"/>
  <customWorkbookViews>
    <customWorkbookView name="Иванова С.А. - Личное представление" guid="{A2582765-82FD-4098-AFDC-7BB41C11225F}" mergeInterval="0" personalView="1" maximized="1" windowWidth="1916" windowHeight="834" activeSheetId="1"/>
    <customWorkbookView name="Селезнев М.А. - Личное представление" guid="{E7DFD32D-ABE4-4E50-9E98-DE03EF9D1B60}" mergeInterval="0" personalView="1" maximized="1" windowWidth="1920" windowHeight="805" activeSheetId="1" showComments="commIndAndComment"/>
    <customWorkbookView name="Койда Т.В. - Личное представление" guid="{C9A0C014-6F01-46C9-9797-627828FCF0FD}" mergeInterval="0" personalView="1" maximized="1" xWindow="-8" yWindow="-8" windowWidth="1936" windowHeight="1056" activeSheetId="1"/>
    <customWorkbookView name="Колесова - Личное представление" guid="{A5B3FD38-824C-43DD-96F4-7C55A72B2378}" mergeInterval="0" personalView="1" maximized="1" windowWidth="1276" windowHeight="799" activeSheetId="1"/>
    <customWorkbookView name="Епихова Е.И. - Личное представление" guid="{0513E891-42FF-4285-A7DF-54C9428F90FB}" mergeInterval="0" personalView="1" maximized="1" windowWidth="1436" windowHeight="655" activeSheetId="1"/>
    <customWorkbookView name="Сердюкова О.А. - Личное представление" guid="{9F7B9AA0-59B9-4C13-80BE-5DED8E2FF3ED}" mergeInterval="0" personalView="1" maximized="1" windowWidth="1916" windowHeight="854" activeSheetId="1"/>
    <customWorkbookView name="Колесова Т.С. - Личное представление" guid="{B958838B-4C53-43D7-9AAF-D327894B1B64}" mergeInterval="0" personalView="1" maximized="1" windowWidth="1916" windowHeight="828" activeSheetId="1"/>
    <customWorkbookView name="Тульникова Е.С. - Личное представление" guid="{5E86232C-B500-4CD5-B64C-ABF3D7C9DCC9}" mergeInterval="0" personalView="1" maximized="1" windowWidth="1916" windowHeight="735" activeSheetId="1"/>
    <customWorkbookView name="Ахмадова Н.Ю. - Личное представление" guid="{B602ECE4-D5CA-4B0E-9D38-DC16213C14A9}" mergeInterval="0" personalView="1" maximized="1" windowWidth="1920" windowHeight="834" activeSheetId="1" showComments="commIndAndComment"/>
    <customWorkbookView name="Черенкова Е.А. - Личное представление" guid="{38D50F9B-0947-44F5-B53A-9E03DD2855D0}" mergeInterval="0" personalView="1" maximized="1" xWindow="-8" yWindow="-8" windowWidth="1936" windowHeight="1056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G35" i="1"/>
  <c r="F35" i="1"/>
  <c r="H33" i="1"/>
  <c r="G33" i="1"/>
  <c r="F33" i="1"/>
  <c r="H30" i="1"/>
  <c r="G30" i="1"/>
  <c r="F30" i="1"/>
  <c r="F28" i="1"/>
  <c r="H22" i="1"/>
  <c r="G22" i="1"/>
  <c r="F22" i="1"/>
  <c r="F20" i="1"/>
  <c r="H19" i="1"/>
  <c r="G19" i="1"/>
  <c r="F19" i="1"/>
  <c r="H18" i="1"/>
  <c r="G18" i="1"/>
  <c r="F18" i="1"/>
  <c r="H17" i="1"/>
  <c r="G17" i="1"/>
  <c r="F17" i="1"/>
  <c r="H16" i="1"/>
  <c r="G16" i="1"/>
  <c r="F16" i="1"/>
  <c r="H39" i="1" l="1"/>
  <c r="G39" i="1"/>
  <c r="F39" i="1"/>
  <c r="F38" i="1"/>
  <c r="F37" i="1"/>
</calcChain>
</file>

<file path=xl/sharedStrings.xml><?xml version="1.0" encoding="utf-8"?>
<sst xmlns="http://schemas.openxmlformats.org/spreadsheetml/2006/main" count="127" uniqueCount="114">
  <si>
    <t>тыс. рублей</t>
  </si>
  <si>
    <t>Перечень иных НКО - получателей  субсидий из областного бюджета  
(не являющихся государственными (муниципальными) учреждениями)</t>
  </si>
  <si>
    <t>Наименование НКО - получателя субсидии / Наименование субсидии</t>
  </si>
  <si>
    <t xml:space="preserve">ГРБС </t>
  </si>
  <si>
    <t>Справочно:
целевая статья</t>
  </si>
  <si>
    <t>2025 год</t>
  </si>
  <si>
    <t>Министерство образования и науки Мурманской области</t>
  </si>
  <si>
    <t>Министерство строительства Мурманской области</t>
  </si>
  <si>
    <t>Министерство развития Арктики и экономики Мурманской области</t>
  </si>
  <si>
    <t>Министерство природных ресурсов, экологии и рыбного хозяйства Мурманской области</t>
  </si>
  <si>
    <t>Аппарат Правительства Мурманской области</t>
  </si>
  <si>
    <t>Министерство информационной политики Мурманской области</t>
  </si>
  <si>
    <t>Министерство культуры Мурманской области</t>
  </si>
  <si>
    <t>Министерство спорта Мурманской области</t>
  </si>
  <si>
    <t>Комитет по туризму Мурманской области</t>
  </si>
  <si>
    <t>Министерство внутренней политики Мурманской области</t>
  </si>
  <si>
    <t>Реквизиты НПА, утвердившего порядок предоставления субсидии НКО*</t>
  </si>
  <si>
    <t>* в случае отсутствия утвержденного порядка следует указать "проект" и проект порядка необходимо также предоставить</t>
  </si>
  <si>
    <t>2026 год</t>
  </si>
  <si>
    <t>Объем средств, предусмотренный на предоставление субсидии проектом закона об областном бюджете на 2025 год и на плановый период 2026 и 2027 годов</t>
  </si>
  <si>
    <t>2027 год</t>
  </si>
  <si>
    <t xml:space="preserve">Субсидия из областного бюджета на финансовое обеспечение деятельности автономной некоммерческой организации "Центр городского развития Мурманской области" 
(в части расходов на обеспечение деятельности)
</t>
  </si>
  <si>
    <t>Министерство градостроительства и благоустройство Мурманской области</t>
  </si>
  <si>
    <t>36К0260351</t>
  </si>
  <si>
    <t>АНО "Центр городского развития Мурманской области"</t>
  </si>
  <si>
    <t>Ассоциация «Совет муниципальных образований Мурманской области»</t>
  </si>
  <si>
    <t xml:space="preserve"> Субсидия Ассоциации «Совет муниципальных образований Мурманской области» на финансовое обеспечение затрат на содействие развития местного самоуправления в Мурманской области, изучение общественного мнения на территории Мурманской области, содействие развития форм непосредственного осуществления населением местного самоуправления</t>
  </si>
  <si>
    <t>34К0262530</t>
  </si>
  <si>
    <t>НКО "Фонд капитального ремонта Мурманской области"</t>
  </si>
  <si>
    <t>Субсидия на финансовое обеспечение затрат специализированной некоммерческой организации "Фонд капитального ремонта общего имущества в многоквартирных домах в Мурманской области"</t>
  </si>
  <si>
    <t>Постановление Правительства Мурманской области от 31.10.2013 № 638-ПП "Об утверждении Порядка определения объема и предоставления субсидии на финансовое обеспечение затрат специализированной некоммерческой организации "Фонд капитального ремонта общего имущества в многоквартирных домах в Мурманской области"</t>
  </si>
  <si>
    <t xml:space="preserve">АНО "Центр содействия жилищному строительству Мурманской области" </t>
  </si>
  <si>
    <t>Субсидия автономной некоммерческой организации "Центр содействия жилищному строительству Мурманской области" на финансовое обеспечение деятельности</t>
  </si>
  <si>
    <t>Постановление Правительства Мурманской области от 28.01.2021 № 22-ПП (ред. от 17.03.2023) "Об утверждении Порядка предоставления и расходования субсидии из областного бюджета на финансовое обеспечение деятельности Автономной некоммерческой организации "Центр содействия жилищному строительству Мурманской области"</t>
  </si>
  <si>
    <t xml:space="preserve">постановление Правительства Мурманской области от 21.09.2021 № 666-ПП "Об утверждении порядка определения объема и предоставления субсидии из областного бюджета в виде имущественного взноса автономной некоммерческой организации "Туристский информационный центр Мурманской области"
</t>
  </si>
  <si>
    <t>АНО "Туристский информационный центр Мурманской области"</t>
  </si>
  <si>
    <t>АНО "Центр компетенций в сфере сельскохозяйственной кооперации и поддержки фермеров Мурманской области"</t>
  </si>
  <si>
    <t>Создание системы поддержки фермеров и развитие сельской кооперации (Субсидия автономной некоммерческой организации "Центр компетенций в сфере сельскохозяйственной кооперации и поддержки фермеров Мурманской области")</t>
  </si>
  <si>
    <t>Постановление Правительства Мурманской области от 03.12.2019 N 552-ПП "Об утверждении Правил предоставления и расходования субсидии в целях финансового обеспечения деятельности автономной некоммерческой организации "Центр компетенций в сфере сельскохозяйственной кооперации и поддержки фермеров Мурманской области"</t>
  </si>
  <si>
    <t>30К04R4801</t>
  </si>
  <si>
    <t>30К04А4801</t>
  </si>
  <si>
    <t>Субсидия автономной некоммерческой организации "Центр компетенций в сфере сельскохозяйственной кооперации и поддержки фермеров Мурманской области" на финансовое обеспечение затрат на организацию и проведение ярмарки "Наша рыба"</t>
  </si>
  <si>
    <t>Постановление Правительства Мурманской области от 20.04.2021 № 216-ПП "Об утверждении Порядка определения объема и предоставления субсидии из областного бюджета автономной некоммерческой организации "Центр компетенций в сфере сельскохозяйственной кооперации и поддержки фермеров Мурманской области" на финансовое обеспечение затрат на организацию и проведение ярмарки "Наша рыба"</t>
  </si>
  <si>
    <t>30К0760680</t>
  </si>
  <si>
    <t xml:space="preserve">Некоммерческая микрокредитня компания «Фонд развития малого и среднего предпринимательства Мурманской области» </t>
  </si>
  <si>
    <t>Функционирование регионального Центра кластерного развития Мурманской области</t>
  </si>
  <si>
    <t>Постановление Правительства Мурманской области от 11.04.2014 № 187-ПП/6 "Об утверждении правил определения объема и предоставления субсидий из областного бюджета некоммерческой микрокредитной компании "Фонд развития малого и среднего предпринимательства Мурманской области" в виде имущественного взноса на реализацию мероприятий государственной программы Мурманской области "Экономический потенциал" и непрограммной деятельности за счет средств резервного фонда Правительства Мурманской области"</t>
  </si>
  <si>
    <t>31К0261440</t>
  </si>
  <si>
    <t>Развитие ЦПП и осуществление им деятельности по поддержке субъектов малого и среднего предпринимательства</t>
  </si>
  <si>
    <t>Развитие Центра "Мой бизнес"</t>
  </si>
  <si>
    <t>Имущественный взнос в организацию инфраструктуры поддержки для предоставления инновационных ваучеров субъектам малого и среднего предпринимательства</t>
  </si>
  <si>
    <t>Организация и проведение мероприятий Центром поддержки предпринимательства Мурманской области  по вопросам предпринимательской деятельности, в том числе проведение исследований  по проблемам и перспективам развития предпринимательства и инноваций, организация и участие представителей Мурманской области в межрегиональных и международных мероприятиях направленных на развитие малого предпринимательства</t>
  </si>
  <si>
    <t>Автономная некоммерческая организация "Агентство по проведению спортивно-массовых и культурно-зрелищных мероприятий "СПОРТКУЛЬТ51"</t>
  </si>
  <si>
    <t>Субсидия автономной некоммерческой организации  «Агентство по проведению спортивно-массовых и культурно-зрелищных мероприятий «СпортКульт51» на финансовое обеспечение затрат в сфере выставочных, ярмарочных мероприятий, конференций, направленных в том числе на поддержку субъектов малого и среднего предпринимательства</t>
  </si>
  <si>
    <t>31К0260480</t>
  </si>
  <si>
    <t xml:space="preserve">Союз "Торгово-промышленная палата Мурманской области"/Северная/" </t>
  </si>
  <si>
    <t>Проект</t>
  </si>
  <si>
    <t>31К0265240</t>
  </si>
  <si>
    <t>Автономная некоммерческая организация "Арктический центр компетенций"</t>
  </si>
  <si>
    <t>Субсидия  АНО "Арктический центр компетенций"на финансовое обеспечение затрат, связанных с осуществлением уставной деятельности</t>
  </si>
  <si>
    <t>Постановление Правительства Мурманской области от 08.07.2021 № 456-ПП "Об утверждении порядка определения объема и предоставления субсидии из областного бюджета автономной некоммерческой организации «Арктический центр компетенций» на финансовое обеспечение затрат, связанных с осуществлением уставной деятельности"</t>
  </si>
  <si>
    <t xml:space="preserve">31РЭ252891 </t>
  </si>
  <si>
    <t>Автономная некоммерческая организация "Агенство территориального развития Мурманской области"</t>
  </si>
  <si>
    <t>Субсидия АНО "Агенство территориального развития Мурманской области" на финансовое обеспечение расходов, связанных с  уставной деятельностью</t>
  </si>
  <si>
    <t>Постановление Правительства Мурманской области от 19.12.2023 № 987-ПП "Об утверждении порядка предоставления из областного бюджета субсидии на финансовое обеспечение затрат, связанных с осуществлением уставной деятельности автономной некоммерческой организации "Агентство территориального развития Мурманской области" и о выделении денежных средств из резервного фонда Правительства Мурманской области"</t>
  </si>
  <si>
    <t>Автономная некоммерческая организация "Центр координации поддержки экспортно ориентированных субъектов малого и среднего предпринимательства Мурманской области"</t>
  </si>
  <si>
    <t>Постановление Правительства Мурманской области от 19.04.2019 № 171-ПП "Об утверждении Порядка определения объема и предоставления субсидии из областного бюджета автономной некоммерческой организации "Центр координации поддержки экспортно ориентированных
субъектов малого и среднего предпринимательства Мурманской области"</t>
  </si>
  <si>
    <t>31К0560641</t>
  </si>
  <si>
    <t>Постановление Правительства Мурманской области от 29.09.2023 № 704-ПП "Об утверждении Порядка определения объема и предоставления субсидии из областного бюджета автономной некоммерческой организации "Агентство по проведению спортивно-массовых и культурно-зрелищных мероприятий "СпортКульт51" на финансовое обеспечение затрат в сфере ярмарочных, выставочных мероприятий, конференций, направленных в том числе на поддержку субъектов малого и среднего предпринимательства"</t>
  </si>
  <si>
    <t xml:space="preserve">Субсидия Союзу "Торгово-промышленная палата Мурманской области"/Северная/" на финансовое обеспечение уставной деятельности, направленной на поддержку малого и среднего предпринимательства </t>
  </si>
  <si>
    <t xml:space="preserve">Субсидия на финансовое обеспечение деятельности Регионального центра компетенций в сфере производительности труда </t>
  </si>
  <si>
    <t>Финансирование текущей деятельности  АНО "Центр поддержки экспорта Мурманской области"</t>
  </si>
  <si>
    <t>Субсидия специализированной некоммерческой организации "Фонд капитального ремонта общего имущества в многоквартирных домах в Мурманской области"</t>
  </si>
  <si>
    <t xml:space="preserve">Постановление Правительства Мурманской области от 23.06.2021 № 391-ПП "Об утверждении Порядка предоставления субсидии некоммерческой организации "Фонд капитального ремонта общего имущества в многоквартирных домах в Мурманской области" и о внесении изменений в некоторые постановления Правительства Мурманской области" </t>
  </si>
  <si>
    <t>27К0360400</t>
  </si>
  <si>
    <t>27К0360240</t>
  </si>
  <si>
    <t>31К0660451</t>
  </si>
  <si>
    <t xml:space="preserve">
Финансирование текущей деятельности АНО "Туристский информационный центр Мурманской области"</t>
  </si>
  <si>
    <t>АНО "Проектный офис "Арктический элемент"</t>
  </si>
  <si>
    <t>Финансовое обеспечение затрат автономной некоммерческой организации "Проектный офис "Арктический элемент"</t>
  </si>
  <si>
    <t>Субсидия автономной некоммерческой организации "Агентство по проведению спортивно-массовых и культурно-зрелищных мероприятий "СпортКульт51" на организацию и проведение мероприятий для детей и молодежи</t>
  </si>
  <si>
    <t>Постановление Правительства Мурманской области от 29.06.2021 № 425-ПП  "Об утверждении порядка предоставления субсидии из областного бюджета автономной некоммерческой организации "Проектный офис "Арктический элемент"</t>
  </si>
  <si>
    <t>Постановление Правительства Мурманской области от 10.04.2024 № 221-ПП  "Об утверждении Порядка предоставления субсидии из областного бюджета автономной некоммерческой организации "Агентство по проведению спортивно-массовых и культурно-зрелищных мероприятий "СпортКульт51" на организацию и проведение мероприятия для детей и молодежи - фестиваля "Арктический берег"</t>
  </si>
  <si>
    <t>22К0162500</t>
  </si>
  <si>
    <t>22К0360740</t>
  </si>
  <si>
    <t>27К0162390</t>
  </si>
  <si>
    <t>Субсидия автономной некоммерческой организации "Центр содействия жилищному строительству Мурманской области" на реализацию мероприятий в сфере жилищного строительства</t>
  </si>
  <si>
    <t xml:space="preserve">Постановление Правительства Мурманской области от 17.03.2023 N 197-ПП "Об утверждении Порядка предоставления и расходования субсидии Автономной некоммерческой организации "Центр содействия жилищному строительству Мурманской области" на реализацию мероприятий в сфере жилищного строительства и о внесении изменений в некоторые постановления Правительства Мурманской области" </t>
  </si>
  <si>
    <t>27К0160390</t>
  </si>
  <si>
    <t>Субсидия из областного бюджета автономной некоммерческой организации "Агентство по проведению спортивно-массовых и культурно-зрелищных мероприятий "Спорткульт51" на организацию и проведение культурно-массовых, информационно-просветительских и зрелищных мероприятий</t>
  </si>
  <si>
    <t xml:space="preserve">Постановление Правительства Мурманской области от 17.01.2024 № 10-ПП (ред. от 22.07.2024) "Об утверждении Порядка предоставления субсидии из областного бюджета некоммерческой организации Ассоциация "Совет муниципальных образований Мурманской области" на финансовое обеспечение затрат на содействие развитию местного самоуправления в Мурманской области, изучение общественного мнения на территории Мурманской области, содействие развитию форм непосредственного осуществления населением местного самоуправления"
</t>
  </si>
  <si>
    <t xml:space="preserve">Постановление Правительства Мурманской области от 17.03.2022 № 181-ПП "Об утверждении Порядка предоставления субсидии из областного бюджета автономной некоммерческой организации "Агентство по проведению спортивно-массовых и культурно-зрелищных мероприятий "Спорткульт51" на организацию и проведение культурно-массовых, информационно-просветительских и зрелищных мероприятий"
</t>
  </si>
  <si>
    <t xml:space="preserve">субсидия из областного бюджета на финансовое обеспечение деятельности автономной некоммерческой организации "Арктический информационный центр"
</t>
  </si>
  <si>
    <t xml:space="preserve"> субсидия из областного бюджета автономной некоммерческой организации "Арктический информационный центр" на финансовое обеспечение затрат по информационной и аналитической работе, а также организации и проведению деловых (имиджевых) мероприятий</t>
  </si>
  <si>
    <t>АНО Арктический информационный центр</t>
  </si>
  <si>
    <t>34К1700001</t>
  </si>
  <si>
    <t>34К1700002</t>
  </si>
  <si>
    <t xml:space="preserve">Постановление Правительства Мурманской области от 30.12.2020 № 985-ПП (ред. от 12.10.2024)
"Об утверждении порядка предоставления и расходования субсидии из областного бюджета на финансовое обеспечение деятельности автономной некоммерческой организации "Арктический информационный центр"
</t>
  </si>
  <si>
    <t xml:space="preserve">Постановление Правительства Мурманской области от 28.04.2021 № 244-ПП (ред. от 12.10.2024)
"Об утверждении порядка определения объема и предоставления субсидии из областного бюджета автономной некоммерческой организации "Арктический информационный центр" на финансовое обеспечение затрат по информационной и аналитической работе, а также организации и проведению деловых (имиджевых) мероприятий"
</t>
  </si>
  <si>
    <t xml:space="preserve">проект "Порядок определения объема и предоставления субсидии из областного
бюджета на финансовое обеспечение деятельности автономной
некоммерческой организации "Центр городского развития
Мурманской области" 
(в части расходов на обеспечение деятельности)"
</t>
  </si>
  <si>
    <t>Проект Постановления "Порядок предоставления субсидии из областного бюджета автономной некоммерческой организации «Агентство по проведению спортивно-массовых и культурно-зрелищных мероприятий «СпортКульт51» на финансовое обеспечение затрат, связанных с функционированием»»</t>
  </si>
  <si>
    <t>24К0160770</t>
  </si>
  <si>
    <t>Проект постановления "Об утверждении порядка предоставления субсидии из областного бюджета автономной некоммерческой организации «Агентство по проведению спортивно-массовых и культурно-зрелищных мероприятий «СпортКульт51» на финансовое обеспечение затрат на организацию и проведение мероприятий, направленных на развитие физической культуры и здорового образа жизни в Мурманской области"</t>
  </si>
  <si>
    <t>24К0160790</t>
  </si>
  <si>
    <t>Субсидия автономной некоммерческой организации "Агентство по проведению спортивно-массовых и культурно-зрелищных мероприятий "СпортКульт51" на финансовое обеспечение затрат, связанных с функционированием</t>
  </si>
  <si>
    <t>Субсидия автономной некоммерческой организации "Агентство по проведению спортивно-массовых и культурно-зрелищных мероприятий "СпортКульт51" на организацию и проведение мероприятий, направленных на развитие физической культуры и здорового образа жизни в Мурманской области</t>
  </si>
  <si>
    <t>25В0160760</t>
  </si>
  <si>
    <t>Субсидия автономной некоммерческой организации "Проектный офис "Арктический элемент" на финансовое обеспечение затрат на проведение мероприятий, направленных на развитие кадрового потенциала и  на формирование и развитие корпоративной культуры в системе исполнительных органов Мурманской области</t>
  </si>
  <si>
    <t>Постановление Правительства Мурманской области от 14.03.2024 N 165-ПП (ред. от 16.10.2024) "Об утверждении Порядка предоставления субсидии из областного бюджета автономной некоммерческой организации "Проектный офис "Арктический элемент" на финансовое обеспечение затрат на проведение мероприятий, направленных на развитие кадрового потенциала и на формирование и развитие корпоративной культуры в системе исполнительных органов Мурманской области"</t>
  </si>
  <si>
    <t>34К0162490</t>
  </si>
  <si>
    <t>31К0960710</t>
  </si>
  <si>
    <t>31К0960470</t>
  </si>
  <si>
    <t>Субсидия специализированной некоммерческой организации «Фонд капитального ремонта общего имущества в многоквартирных домах в Мурманской области в целях реализации мероприятий  планов социального развития центров экономического роста субъектов Российской Федерации, входящих в состав Арктической зоны Российской Федерации</t>
  </si>
  <si>
    <t>27К03R5060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</si>
</sst>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Arial"/>
      <family val="2"/>
      <charset val="204"/>
    </font>
    <font>
      <strike/>
      <sz val="10"/>
      <color rgb="FF000000"/>
      <name val="Times New Roman"/>
      <family val="1"/>
      <charset val="204"/>
    </font>
    <font>
      <sz val="10"/>
      <color theme="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</borders>
  <cellStyleXfs count="3">
    <xf numFmtId="0" fontId="0" fillId="0" borderId="0">
      <alignment vertical="top" wrapText="1"/>
    </xf>
    <xf numFmtId="49" fontId="5" fillId="0" borderId="4">
      <alignment horizontal="center" vertical="top" shrinkToFit="1"/>
    </xf>
    <xf numFmtId="0" fontId="10" fillId="0" borderId="6">
      <alignment horizontal="left" vertical="top" wrapText="1"/>
    </xf>
  </cellStyleXfs>
  <cellXfs count="47">
    <xf numFmtId="0" fontId="0" fillId="0" borderId="0" xfId="0">
      <alignment vertical="top" wrapText="1"/>
    </xf>
    <xf numFmtId="0" fontId="0" fillId="0" borderId="0" xfId="0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0" fontId="9" fillId="0" borderId="0" xfId="0" applyFont="1">
      <alignment vertical="top" wrapText="1"/>
    </xf>
    <xf numFmtId="0" fontId="0" fillId="0" borderId="0" xfId="0" applyBorder="1">
      <alignment vertical="top" wrapText="1"/>
    </xf>
    <xf numFmtId="0" fontId="11" fillId="0" borderId="0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64" fontId="0" fillId="2" borderId="1" xfId="0" applyNumberFormat="1" applyFont="1" applyFill="1" applyBorder="1" applyAlignment="1">
      <alignment horizontal="center" vertical="center" wrapText="1"/>
    </xf>
    <xf numFmtId="164" fontId="0" fillId="0" borderId="3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8" fillId="0" borderId="0" xfId="0" applyFont="1">
      <alignment vertical="top" wrapText="1"/>
    </xf>
    <xf numFmtId="0" fontId="12" fillId="0" borderId="0" xfId="0" applyFont="1">
      <alignment vertical="top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0" fillId="0" borderId="1" xfId="1" applyNumberFormat="1" applyFont="1" applyBorder="1" applyAlignment="1" applyProtection="1">
      <alignment horizontal="center" vertical="center" shrinkToFi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quotePrefix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16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164" fontId="5" fillId="0" borderId="1" xfId="2" applyNumberFormat="1" applyFont="1" applyFill="1" applyBorder="1" applyAlignment="1" applyProtection="1">
      <alignment horizontal="center" vertical="center"/>
      <protection locked="0"/>
    </xf>
    <xf numFmtId="164" fontId="0" fillId="0" borderId="4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</cellXfs>
  <cellStyles count="3">
    <cellStyle name="ex66" xfId="2"/>
    <cellStyle name="xl61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9"/>
  <sheetViews>
    <sheetView tabSelected="1" view="pageBreakPreview" zoomScale="85" zoomScaleNormal="100" zoomScaleSheetLayoutView="85" workbookViewId="0">
      <selection sqref="A1:A1048576"/>
    </sheetView>
  </sheetViews>
  <sheetFormatPr defaultRowHeight="12.75" x14ac:dyDescent="0.2"/>
  <cols>
    <col min="2" max="2" width="66.33203125" customWidth="1"/>
    <col min="3" max="3" width="32.33203125" customWidth="1"/>
    <col min="4" max="4" width="80.1640625" customWidth="1"/>
    <col min="5" max="5" width="25" customWidth="1"/>
    <col min="6" max="8" width="18.6640625" customWidth="1"/>
    <col min="9" max="9" width="9.5" customWidth="1"/>
    <col min="10" max="10" width="18.1640625" style="14" customWidth="1"/>
  </cols>
  <sheetData>
    <row r="1" spans="2:10" ht="53.25" customHeight="1" x14ac:dyDescent="0.2">
      <c r="B1" s="41" t="s">
        <v>1</v>
      </c>
      <c r="C1" s="41"/>
      <c r="D1" s="41"/>
      <c r="E1" s="41"/>
      <c r="F1" s="41"/>
      <c r="G1" s="41"/>
      <c r="H1" s="41"/>
    </row>
    <row r="2" spans="2:10" x14ac:dyDescent="0.2">
      <c r="H2" s="1" t="s">
        <v>0</v>
      </c>
    </row>
    <row r="3" spans="2:10" ht="49.5" customHeight="1" x14ac:dyDescent="0.2">
      <c r="B3" s="42" t="s">
        <v>2</v>
      </c>
      <c r="C3" s="42" t="s">
        <v>3</v>
      </c>
      <c r="D3" s="42" t="s">
        <v>16</v>
      </c>
      <c r="E3" s="44" t="s">
        <v>4</v>
      </c>
      <c r="F3" s="43" t="s">
        <v>19</v>
      </c>
      <c r="G3" s="43"/>
      <c r="H3" s="43"/>
    </row>
    <row r="4" spans="2:10" x14ac:dyDescent="0.2">
      <c r="B4" s="42"/>
      <c r="C4" s="42"/>
      <c r="D4" s="42"/>
      <c r="E4" s="45"/>
      <c r="F4" s="2" t="s">
        <v>5</v>
      </c>
      <c r="G4" s="2" t="s">
        <v>18</v>
      </c>
      <c r="H4" s="2" t="s">
        <v>20</v>
      </c>
      <c r="J4" s="5"/>
    </row>
    <row r="5" spans="2:10" ht="18.75" customHeight="1" x14ac:dyDescent="0.2">
      <c r="B5" s="7" t="s">
        <v>78</v>
      </c>
      <c r="C5" s="3"/>
      <c r="D5" s="17"/>
      <c r="E5" s="17"/>
      <c r="F5" s="18"/>
      <c r="G5" s="18"/>
      <c r="H5" s="18"/>
    </row>
    <row r="6" spans="2:10" ht="67.5" customHeight="1" x14ac:dyDescent="0.2">
      <c r="B6" s="10" t="s">
        <v>79</v>
      </c>
      <c r="C6" s="23" t="s">
        <v>6</v>
      </c>
      <c r="D6" s="24" t="s">
        <v>81</v>
      </c>
      <c r="E6" s="24" t="s">
        <v>83</v>
      </c>
      <c r="F6" s="19">
        <v>41280.9</v>
      </c>
      <c r="G6" s="19">
        <v>41280.9</v>
      </c>
      <c r="H6" s="19">
        <v>41280.9</v>
      </c>
    </row>
    <row r="7" spans="2:10" ht="106.5" customHeight="1" x14ac:dyDescent="0.2">
      <c r="B7" s="28" t="s">
        <v>107</v>
      </c>
      <c r="C7" s="25" t="s">
        <v>10</v>
      </c>
      <c r="D7" s="29" t="s">
        <v>108</v>
      </c>
      <c r="E7" s="9" t="s">
        <v>109</v>
      </c>
      <c r="F7" s="4">
        <v>20000</v>
      </c>
      <c r="G7" s="4"/>
      <c r="H7" s="4"/>
    </row>
    <row r="8" spans="2:10" ht="18.75" customHeight="1" x14ac:dyDescent="0.2">
      <c r="B8" s="7" t="s">
        <v>28</v>
      </c>
      <c r="C8" s="3"/>
      <c r="D8" s="3"/>
      <c r="E8" s="3"/>
      <c r="F8" s="8"/>
      <c r="G8" s="8"/>
      <c r="H8" s="8"/>
    </row>
    <row r="9" spans="2:10" ht="68.25" customHeight="1" x14ac:dyDescent="0.2">
      <c r="B9" s="9" t="s">
        <v>29</v>
      </c>
      <c r="C9" s="35" t="s">
        <v>7</v>
      </c>
      <c r="D9" s="9" t="s">
        <v>30</v>
      </c>
      <c r="E9" s="16" t="s">
        <v>75</v>
      </c>
      <c r="F9" s="4">
        <v>197900.6225</v>
      </c>
      <c r="G9" s="4">
        <v>197900.6225</v>
      </c>
      <c r="H9" s="4">
        <v>197900.6225</v>
      </c>
    </row>
    <row r="10" spans="2:10" ht="74.25" customHeight="1" x14ac:dyDescent="0.2">
      <c r="B10" s="9" t="s">
        <v>72</v>
      </c>
      <c r="C10" s="37"/>
      <c r="D10" s="9" t="s">
        <v>73</v>
      </c>
      <c r="E10" s="10" t="s">
        <v>74</v>
      </c>
      <c r="F10" s="4">
        <v>1436820.0948699999</v>
      </c>
      <c r="G10" s="4">
        <v>149795.9</v>
      </c>
      <c r="H10" s="4">
        <v>0</v>
      </c>
    </row>
    <row r="11" spans="2:10" ht="74.25" customHeight="1" x14ac:dyDescent="0.2">
      <c r="B11" s="9" t="s">
        <v>112</v>
      </c>
      <c r="C11" s="36"/>
      <c r="D11" s="9" t="s">
        <v>73</v>
      </c>
      <c r="E11" s="10" t="s">
        <v>113</v>
      </c>
      <c r="F11" s="4">
        <v>1522557</v>
      </c>
      <c r="G11" s="4">
        <v>1604627.7</v>
      </c>
      <c r="H11" s="4">
        <v>0</v>
      </c>
    </row>
    <row r="12" spans="2:10" ht="44.25" customHeight="1" x14ac:dyDescent="0.2">
      <c r="B12" s="7" t="s">
        <v>31</v>
      </c>
      <c r="C12" s="3"/>
      <c r="D12" s="3"/>
      <c r="E12" s="26"/>
      <c r="F12" s="8"/>
      <c r="G12" s="8"/>
      <c r="H12" s="8"/>
    </row>
    <row r="13" spans="2:10" ht="69" customHeight="1" x14ac:dyDescent="0.2">
      <c r="B13" s="9" t="s">
        <v>32</v>
      </c>
      <c r="C13" s="35" t="s">
        <v>7</v>
      </c>
      <c r="D13" s="9" t="s">
        <v>33</v>
      </c>
      <c r="E13" s="16" t="s">
        <v>85</v>
      </c>
      <c r="F13" s="4">
        <v>46602.946000000004</v>
      </c>
      <c r="G13" s="4">
        <v>46602.946000000004</v>
      </c>
      <c r="H13" s="4">
        <v>46602.946000000004</v>
      </c>
    </row>
    <row r="14" spans="2:10" ht="81.75" customHeight="1" x14ac:dyDescent="0.2">
      <c r="B14" s="9" t="s">
        <v>86</v>
      </c>
      <c r="C14" s="37"/>
      <c r="D14" s="9" t="s">
        <v>87</v>
      </c>
      <c r="E14" s="9" t="s">
        <v>88</v>
      </c>
      <c r="F14" s="4">
        <v>646968.44585999998</v>
      </c>
      <c r="G14" s="4">
        <v>0</v>
      </c>
      <c r="H14" s="4">
        <v>0</v>
      </c>
    </row>
    <row r="15" spans="2:10" ht="51" customHeight="1" x14ac:dyDescent="0.2">
      <c r="B15" s="7" t="s">
        <v>44</v>
      </c>
      <c r="C15" s="3"/>
      <c r="D15" s="3"/>
      <c r="E15" s="3"/>
      <c r="F15" s="8"/>
      <c r="G15" s="8"/>
      <c r="H15" s="8"/>
    </row>
    <row r="16" spans="2:10" ht="29.25" customHeight="1" x14ac:dyDescent="0.2">
      <c r="B16" s="10" t="s">
        <v>45</v>
      </c>
      <c r="C16" s="35" t="s">
        <v>8</v>
      </c>
      <c r="D16" s="38" t="s">
        <v>46</v>
      </c>
      <c r="E16" s="9" t="s">
        <v>47</v>
      </c>
      <c r="F16" s="32">
        <f>5586792.29/1000</f>
        <v>5586.7922900000003</v>
      </c>
      <c r="G16" s="32">
        <f>5586792.29/1000</f>
        <v>5586.7922900000003</v>
      </c>
      <c r="H16" s="32">
        <f>5586792.29/1000</f>
        <v>5586.7922900000003</v>
      </c>
    </row>
    <row r="17" spans="2:10" ht="29.25" customHeight="1" x14ac:dyDescent="0.2">
      <c r="B17" s="10" t="s">
        <v>48</v>
      </c>
      <c r="C17" s="37"/>
      <c r="D17" s="39"/>
      <c r="E17" s="9" t="s">
        <v>47</v>
      </c>
      <c r="F17" s="32">
        <f>9848591.1/1000</f>
        <v>9848.5910999999996</v>
      </c>
      <c r="G17" s="32">
        <f>9848591.1/1000</f>
        <v>9848.5910999999996</v>
      </c>
      <c r="H17" s="32">
        <f>9848591.1/1000</f>
        <v>9848.5910999999996</v>
      </c>
    </row>
    <row r="18" spans="2:10" x14ac:dyDescent="0.2">
      <c r="B18" s="30" t="s">
        <v>49</v>
      </c>
      <c r="C18" s="37"/>
      <c r="D18" s="39"/>
      <c r="E18" s="9" t="s">
        <v>47</v>
      </c>
      <c r="F18" s="32">
        <f>9935882.88/1000</f>
        <v>9935.882880000001</v>
      </c>
      <c r="G18" s="32">
        <f>9935882.88/1000</f>
        <v>9935.882880000001</v>
      </c>
      <c r="H18" s="32">
        <f>9935882.88/1000</f>
        <v>9935.882880000001</v>
      </c>
    </row>
    <row r="19" spans="2:10" ht="38.25" x14ac:dyDescent="0.2">
      <c r="B19" s="30" t="s">
        <v>50</v>
      </c>
      <c r="C19" s="37"/>
      <c r="D19" s="39"/>
      <c r="E19" s="9" t="s">
        <v>47</v>
      </c>
      <c r="F19" s="33">
        <f>1000000/1000</f>
        <v>1000</v>
      </c>
      <c r="G19" s="33">
        <f>1000000/1000</f>
        <v>1000</v>
      </c>
      <c r="H19" s="33">
        <f>1000000/1000</f>
        <v>1000</v>
      </c>
    </row>
    <row r="20" spans="2:10" ht="102" x14ac:dyDescent="0.2">
      <c r="B20" s="10" t="s">
        <v>51</v>
      </c>
      <c r="C20" s="36"/>
      <c r="D20" s="40"/>
      <c r="E20" s="9" t="s">
        <v>47</v>
      </c>
      <c r="F20" s="33">
        <f>1000000/1000</f>
        <v>1000</v>
      </c>
      <c r="G20" s="33">
        <v>0</v>
      </c>
      <c r="H20" s="33">
        <v>0</v>
      </c>
    </row>
    <row r="21" spans="2:10" ht="47.25" customHeight="1" x14ac:dyDescent="0.2">
      <c r="B21" s="7" t="s">
        <v>52</v>
      </c>
      <c r="C21" s="3"/>
      <c r="D21" s="3"/>
      <c r="E21" s="3"/>
      <c r="F21" s="8"/>
      <c r="G21" s="8"/>
      <c r="H21" s="8"/>
    </row>
    <row r="22" spans="2:10" ht="89.25" x14ac:dyDescent="0.2">
      <c r="B22" s="10" t="s">
        <v>53</v>
      </c>
      <c r="C22" s="10" t="s">
        <v>8</v>
      </c>
      <c r="D22" s="10" t="s">
        <v>68</v>
      </c>
      <c r="E22" s="31" t="s">
        <v>54</v>
      </c>
      <c r="F22" s="32">
        <f>26570000/1000</f>
        <v>26570</v>
      </c>
      <c r="G22" s="32">
        <f>20000000/1000</f>
        <v>20000</v>
      </c>
      <c r="H22" s="32">
        <f>20000000/1000</f>
        <v>20000</v>
      </c>
      <c r="J22" s="15"/>
    </row>
    <row r="23" spans="2:10" ht="76.5" x14ac:dyDescent="0.2">
      <c r="B23" s="10" t="s">
        <v>80</v>
      </c>
      <c r="C23" s="23" t="s">
        <v>6</v>
      </c>
      <c r="D23" s="20" t="s">
        <v>82</v>
      </c>
      <c r="E23" s="20" t="s">
        <v>84</v>
      </c>
      <c r="F23" s="19">
        <v>20000</v>
      </c>
      <c r="G23" s="4"/>
      <c r="H23" s="4"/>
      <c r="J23" s="15"/>
    </row>
    <row r="24" spans="2:10" ht="102" x14ac:dyDescent="0.2">
      <c r="B24" s="10" t="s">
        <v>89</v>
      </c>
      <c r="C24" s="23" t="s">
        <v>12</v>
      </c>
      <c r="D24" s="9" t="s">
        <v>91</v>
      </c>
      <c r="E24" s="16" t="s">
        <v>106</v>
      </c>
      <c r="F24" s="4">
        <v>75000</v>
      </c>
      <c r="G24" s="4">
        <v>0</v>
      </c>
      <c r="H24" s="4">
        <v>0</v>
      </c>
      <c r="J24" s="15"/>
    </row>
    <row r="25" spans="2:10" ht="51" x14ac:dyDescent="0.2">
      <c r="B25" s="10" t="s">
        <v>104</v>
      </c>
      <c r="C25" s="35" t="s">
        <v>13</v>
      </c>
      <c r="D25" s="9" t="s">
        <v>100</v>
      </c>
      <c r="E25" s="9" t="s">
        <v>101</v>
      </c>
      <c r="F25" s="34">
        <v>63884.886480000001</v>
      </c>
      <c r="G25" s="34">
        <v>62029.37356</v>
      </c>
      <c r="H25" s="34">
        <v>62029.37356</v>
      </c>
      <c r="J25" s="15"/>
    </row>
    <row r="26" spans="2:10" ht="76.5" x14ac:dyDescent="0.2">
      <c r="B26" s="10" t="s">
        <v>105</v>
      </c>
      <c r="C26" s="36"/>
      <c r="D26" s="10" t="s">
        <v>102</v>
      </c>
      <c r="E26" s="10" t="s">
        <v>103</v>
      </c>
      <c r="F26" s="4">
        <v>75000</v>
      </c>
      <c r="G26" s="4"/>
      <c r="H26" s="4"/>
      <c r="J26" s="15"/>
    </row>
    <row r="27" spans="2:10" ht="36.75" customHeight="1" x14ac:dyDescent="0.2">
      <c r="B27" s="7" t="s">
        <v>55</v>
      </c>
      <c r="C27" s="3"/>
      <c r="D27" s="3"/>
      <c r="E27" s="3"/>
      <c r="F27" s="8"/>
      <c r="G27" s="8"/>
      <c r="H27" s="8"/>
    </row>
    <row r="28" spans="2:10" ht="51" x14ac:dyDescent="0.2">
      <c r="B28" s="10" t="s">
        <v>69</v>
      </c>
      <c r="C28" s="10" t="s">
        <v>8</v>
      </c>
      <c r="D28" s="10" t="s">
        <v>56</v>
      </c>
      <c r="E28" s="31" t="s">
        <v>57</v>
      </c>
      <c r="F28" s="32">
        <f>3763122.19/1000</f>
        <v>3763.12219</v>
      </c>
      <c r="G28" s="32">
        <v>0</v>
      </c>
      <c r="H28" s="32">
        <v>0</v>
      </c>
      <c r="I28" s="21"/>
    </row>
    <row r="29" spans="2:10" ht="49.5" customHeight="1" x14ac:dyDescent="0.2">
      <c r="B29" s="7" t="s">
        <v>58</v>
      </c>
      <c r="C29" s="3"/>
      <c r="D29" s="3"/>
      <c r="E29" s="3"/>
      <c r="F29" s="8"/>
      <c r="G29" s="8"/>
      <c r="H29" s="8"/>
    </row>
    <row r="30" spans="2:10" ht="88.5" customHeight="1" x14ac:dyDescent="0.2">
      <c r="B30" s="10" t="s">
        <v>59</v>
      </c>
      <c r="C30" s="35" t="s">
        <v>8</v>
      </c>
      <c r="D30" s="9" t="s">
        <v>60</v>
      </c>
      <c r="E30" s="9" t="s">
        <v>111</v>
      </c>
      <c r="F30" s="4">
        <f>47819598/1000</f>
        <v>47819.597999999998</v>
      </c>
      <c r="G30" s="4">
        <f t="shared" ref="G30:H30" si="0">47819598/1000</f>
        <v>47819.597999999998</v>
      </c>
      <c r="H30" s="4">
        <f t="shared" si="0"/>
        <v>47819.597999999998</v>
      </c>
    </row>
    <row r="31" spans="2:10" ht="40.5" customHeight="1" x14ac:dyDescent="0.2">
      <c r="B31" s="10" t="s">
        <v>70</v>
      </c>
      <c r="C31" s="36"/>
      <c r="D31" s="10" t="s">
        <v>56</v>
      </c>
      <c r="E31" s="10" t="s">
        <v>61</v>
      </c>
      <c r="F31" s="4">
        <v>9671.4130373999997</v>
      </c>
      <c r="G31" s="4">
        <v>10370.581397399999</v>
      </c>
      <c r="H31" s="4">
        <v>10978.6249974</v>
      </c>
    </row>
    <row r="32" spans="2:10" ht="51.75" customHeight="1" x14ac:dyDescent="0.2">
      <c r="B32" s="7" t="s">
        <v>62</v>
      </c>
      <c r="C32" s="3"/>
      <c r="D32" s="3"/>
      <c r="E32" s="3"/>
      <c r="F32" s="8"/>
      <c r="G32" s="8"/>
      <c r="H32" s="8"/>
    </row>
    <row r="33" spans="2:9" ht="77.25" customHeight="1" x14ac:dyDescent="0.2">
      <c r="B33" s="10" t="s">
        <v>63</v>
      </c>
      <c r="C33" s="23" t="s">
        <v>8</v>
      </c>
      <c r="D33" s="9" t="s">
        <v>64</v>
      </c>
      <c r="E33" s="9" t="s">
        <v>110</v>
      </c>
      <c r="F33" s="4">
        <f>46106200/1000</f>
        <v>46106.2</v>
      </c>
      <c r="G33" s="4">
        <f>39643500/1000</f>
        <v>39643.5</v>
      </c>
      <c r="H33" s="4">
        <f>39643500/1000</f>
        <v>39643.5</v>
      </c>
    </row>
    <row r="34" spans="2:9" ht="38.25" x14ac:dyDescent="0.2">
      <c r="B34" s="7" t="s">
        <v>65</v>
      </c>
      <c r="C34" s="3"/>
      <c r="D34" s="3"/>
      <c r="E34" s="3"/>
      <c r="F34" s="8"/>
      <c r="G34" s="8"/>
      <c r="H34" s="8"/>
    </row>
    <row r="35" spans="2:9" ht="63.75" x14ac:dyDescent="0.2">
      <c r="B35" s="10" t="s">
        <v>71</v>
      </c>
      <c r="C35" s="25" t="s">
        <v>8</v>
      </c>
      <c r="D35" s="9" t="s">
        <v>66</v>
      </c>
      <c r="E35" s="9" t="s">
        <v>67</v>
      </c>
      <c r="F35" s="4">
        <f>15727613.36/1000</f>
        <v>15727.613359999999</v>
      </c>
      <c r="G35" s="4">
        <f t="shared" ref="G35:H35" si="1">15727613.36/1000</f>
        <v>15727.613359999999</v>
      </c>
      <c r="H35" s="4">
        <f t="shared" si="1"/>
        <v>15727.613359999999</v>
      </c>
    </row>
    <row r="36" spans="2:9" ht="55.5" customHeight="1" x14ac:dyDescent="0.2">
      <c r="B36" s="7" t="s">
        <v>36</v>
      </c>
      <c r="C36" s="3"/>
      <c r="D36" s="3"/>
      <c r="E36" s="3"/>
      <c r="F36" s="8"/>
      <c r="G36" s="8"/>
      <c r="H36" s="8"/>
    </row>
    <row r="37" spans="2:9" ht="18.75" customHeight="1" x14ac:dyDescent="0.2">
      <c r="B37" s="35" t="s">
        <v>37</v>
      </c>
      <c r="C37" s="35" t="s">
        <v>9</v>
      </c>
      <c r="D37" s="35" t="s">
        <v>38</v>
      </c>
      <c r="E37" s="9" t="s">
        <v>39</v>
      </c>
      <c r="F37" s="11">
        <f>(5000+2246.37681)</f>
        <v>7246.3768099999998</v>
      </c>
      <c r="G37" s="12">
        <v>0</v>
      </c>
      <c r="H37" s="12">
        <v>0</v>
      </c>
    </row>
    <row r="38" spans="2:9" ht="42" customHeight="1" x14ac:dyDescent="0.2">
      <c r="B38" s="36"/>
      <c r="C38" s="37"/>
      <c r="D38" s="36"/>
      <c r="E38" s="9" t="s">
        <v>40</v>
      </c>
      <c r="F38" s="11">
        <f>14980.09196</f>
        <v>14980.09196</v>
      </c>
      <c r="G38" s="12">
        <v>22226.468769999999</v>
      </c>
      <c r="H38" s="12">
        <v>22226.468769999999</v>
      </c>
    </row>
    <row r="39" spans="2:9" ht="81" customHeight="1" x14ac:dyDescent="0.2">
      <c r="B39" s="9" t="s">
        <v>41</v>
      </c>
      <c r="C39" s="36"/>
      <c r="D39" s="9" t="s">
        <v>42</v>
      </c>
      <c r="E39" s="9" t="s">
        <v>43</v>
      </c>
      <c r="F39" s="12">
        <f>17209.152+27080.8</f>
        <v>44289.951999999997</v>
      </c>
      <c r="G39" s="12">
        <f>17209.152+27080.8</f>
        <v>44289.951999999997</v>
      </c>
      <c r="H39" s="12">
        <f>17209.152+27080.8</f>
        <v>44289.951999999997</v>
      </c>
    </row>
    <row r="40" spans="2:9" ht="18.75" customHeight="1" x14ac:dyDescent="0.2">
      <c r="B40" s="7" t="s">
        <v>24</v>
      </c>
      <c r="C40" s="3"/>
      <c r="D40" s="3"/>
      <c r="E40" s="3"/>
      <c r="F40" s="8"/>
      <c r="G40" s="8"/>
      <c r="H40" s="8"/>
    </row>
    <row r="41" spans="2:9" ht="75.75" customHeight="1" x14ac:dyDescent="0.2">
      <c r="B41" s="10" t="s">
        <v>21</v>
      </c>
      <c r="C41" s="23" t="s">
        <v>22</v>
      </c>
      <c r="D41" s="9" t="s">
        <v>99</v>
      </c>
      <c r="E41" s="9" t="s">
        <v>23</v>
      </c>
      <c r="F41" s="4">
        <v>44202.85</v>
      </c>
      <c r="G41" s="4">
        <v>40053</v>
      </c>
      <c r="H41" s="4">
        <v>40053</v>
      </c>
    </row>
    <row r="42" spans="2:9" ht="18.75" customHeight="1" x14ac:dyDescent="0.2">
      <c r="B42" s="7" t="s">
        <v>94</v>
      </c>
      <c r="C42" s="3"/>
      <c r="D42" s="3"/>
      <c r="E42" s="3"/>
      <c r="F42" s="8"/>
      <c r="G42" s="8"/>
      <c r="H42" s="8"/>
    </row>
    <row r="43" spans="2:9" ht="81.75" customHeight="1" x14ac:dyDescent="0.2">
      <c r="B43" s="10" t="s">
        <v>92</v>
      </c>
      <c r="C43" s="35" t="s">
        <v>11</v>
      </c>
      <c r="D43" s="9" t="s">
        <v>97</v>
      </c>
      <c r="E43" s="9" t="s">
        <v>95</v>
      </c>
      <c r="F43" s="4">
        <v>68107.785999999993</v>
      </c>
      <c r="G43" s="4">
        <v>52574.815999999999</v>
      </c>
      <c r="H43" s="4">
        <v>52574.815999999999</v>
      </c>
      <c r="I43" s="13"/>
    </row>
    <row r="44" spans="2:9" ht="94.5" customHeight="1" x14ac:dyDescent="0.2">
      <c r="B44" s="10" t="s">
        <v>93</v>
      </c>
      <c r="C44" s="36"/>
      <c r="D44" s="10" t="s">
        <v>98</v>
      </c>
      <c r="E44" s="10" t="s">
        <v>96</v>
      </c>
      <c r="F44" s="4">
        <v>55822.082999999999</v>
      </c>
      <c r="G44" s="4">
        <v>0</v>
      </c>
      <c r="H44" s="4">
        <v>0</v>
      </c>
    </row>
    <row r="45" spans="2:9" x14ac:dyDescent="0.2">
      <c r="B45" s="7" t="s">
        <v>35</v>
      </c>
      <c r="C45" s="3"/>
      <c r="D45" s="3"/>
      <c r="E45" s="3"/>
      <c r="F45" s="8"/>
      <c r="G45" s="8"/>
      <c r="H45" s="8"/>
    </row>
    <row r="46" spans="2:9" ht="78" customHeight="1" x14ac:dyDescent="0.2">
      <c r="B46" s="10" t="s">
        <v>77</v>
      </c>
      <c r="C46" s="25" t="s">
        <v>14</v>
      </c>
      <c r="D46" s="9" t="s">
        <v>34</v>
      </c>
      <c r="E46" s="16" t="s">
        <v>76</v>
      </c>
      <c r="F46" s="4">
        <v>26053.880799999999</v>
      </c>
      <c r="G46" s="4">
        <v>16053.88</v>
      </c>
      <c r="H46" s="4">
        <v>16053.88</v>
      </c>
      <c r="I46" s="22"/>
    </row>
    <row r="47" spans="2:9" ht="42.75" customHeight="1" x14ac:dyDescent="0.2">
      <c r="B47" s="6" t="s">
        <v>25</v>
      </c>
      <c r="C47" s="3"/>
      <c r="D47" s="7"/>
      <c r="E47" s="3"/>
      <c r="F47" s="8"/>
      <c r="G47" s="8"/>
      <c r="H47" s="8"/>
    </row>
    <row r="48" spans="2:9" ht="103.5" customHeight="1" x14ac:dyDescent="0.2">
      <c r="B48" s="10" t="s">
        <v>26</v>
      </c>
      <c r="C48" s="24" t="s">
        <v>15</v>
      </c>
      <c r="D48" s="20" t="s">
        <v>90</v>
      </c>
      <c r="E48" s="27" t="s">
        <v>27</v>
      </c>
      <c r="F48" s="4">
        <v>100000</v>
      </c>
      <c r="G48" s="4">
        <v>0</v>
      </c>
      <c r="H48" s="4">
        <v>0</v>
      </c>
    </row>
    <row r="49" spans="2:3" ht="25.5" customHeight="1" x14ac:dyDescent="0.2">
      <c r="B49" s="46" t="s">
        <v>17</v>
      </c>
      <c r="C49" s="46"/>
    </row>
  </sheetData>
  <autoFilter ref="A4:J49"/>
  <customSheetViews>
    <customSheetView guid="{A2582765-82FD-4098-AFDC-7BB41C11225F}" showPageBreaks="1" printArea="1" showAutoFilter="1" topLeftCell="A31">
      <selection activeCell="D41" sqref="D41"/>
      <pageMargins left="0.70866141732283472" right="0.70866141732283472" top="0.31496062992125984" bottom="0.35433070866141736" header="0.31496062992125984" footer="0.31496062992125984"/>
      <pageSetup paperSize="9" scale="60" fitToHeight="0" orientation="portrait" r:id="rId1"/>
      <autoFilter ref="A3:J52">
        <filterColumn colId="5" showButton="0"/>
        <filterColumn colId="6" showButton="0"/>
      </autoFilter>
    </customSheetView>
    <customSheetView guid="{E7DFD32D-ABE4-4E50-9E98-DE03EF9D1B60}" printArea="1" showAutoFilter="1">
      <selection activeCell="F5" sqref="F5"/>
      <pageMargins left="0.70866141732283472" right="0.70866141732283472" top="0.31496062992125984" bottom="0.35433070866141736" header="0.31496062992125984" footer="0.31496062992125984"/>
      <pageSetup paperSize="9" scale="60" fitToHeight="0" orientation="portrait" r:id="rId2"/>
      <autoFilter ref="A3:F39"/>
    </customSheetView>
    <customSheetView guid="{C9A0C014-6F01-46C9-9797-627828FCF0FD}" printArea="1" showAutoFilter="1" topLeftCell="A31">
      <selection activeCell="E37" sqref="E37"/>
      <pageMargins left="0.70866141732283472" right="0.70866141732283472" top="0.31496062992125984" bottom="0.35433070866141736" header="0.31496062992125984" footer="0.31496062992125984"/>
      <pageSetup paperSize="9" scale="60" fitToHeight="0" orientation="portrait" r:id="rId3"/>
      <autoFilter ref="A3:F39"/>
    </customSheetView>
    <customSheetView guid="{A5B3FD38-824C-43DD-96F4-7C55A72B2378}" printArea="1" showAutoFilter="1">
      <selection activeCell="B39" sqref="B39"/>
      <pageMargins left="0.70866141732283472" right="0.70866141732283472" top="0.31496062992125984" bottom="0.35433070866141736" header="0.31496062992125984" footer="0.31496062992125984"/>
      <pageSetup paperSize="9" scale="60" fitToHeight="0" orientation="portrait" r:id="rId4"/>
      <autoFilter ref="A3:F39">
        <filterColumn colId="4" showButton="0"/>
      </autoFilter>
    </customSheetView>
    <customSheetView guid="{0513E891-42FF-4285-A7DF-54C9428F90FB}" showPageBreaks="1" printArea="1" showAutoFilter="1">
      <selection activeCell="F24" sqref="F24"/>
      <pageMargins left="0.70866141732283472" right="0.70866141732283472" top="0.31496062992125984" bottom="0.35433070866141736" header="0.31496062992125984" footer="0.31496062992125984"/>
      <pageSetup paperSize="9" scale="60" fitToHeight="0" orientation="portrait" r:id="rId5"/>
      <autoFilter ref="A3:F41"/>
    </customSheetView>
    <customSheetView guid="{9F7B9AA0-59B9-4C13-80BE-5DED8E2FF3ED}" printArea="1" showAutoFilter="1" topLeftCell="A25">
      <selection activeCell="H11" sqref="H11"/>
      <pageMargins left="0.70866141732283472" right="0.70866141732283472" top="0.31496062992125984" bottom="0.35433070866141736" header="0.31496062992125984" footer="0.31496062992125984"/>
      <pageSetup paperSize="9" scale="60" fitToHeight="0" orientation="portrait" r:id="rId6"/>
      <autoFilter ref="A3:F43"/>
    </customSheetView>
    <customSheetView guid="{B958838B-4C53-43D7-9AAF-D327894B1B64}" scale="85" showPageBreaks="1" printArea="1" showAutoFilter="1" view="pageBreakPreview">
      <selection activeCell="H12" sqref="H12"/>
      <pageMargins left="0.70866141732283472" right="0.70866141732283472" top="0.31496062992125984" bottom="0.35433070866141736" header="0.31496062992125984" footer="0.31496062992125984"/>
      <pageSetup paperSize="9" scale="60" fitToHeight="0" orientation="landscape" r:id="rId7"/>
      <autoFilter ref="A3:J3">
        <filterColumn colId="5" showButton="0"/>
        <filterColumn colId="6" showButton="0"/>
      </autoFilter>
    </customSheetView>
    <customSheetView guid="{5E86232C-B500-4CD5-B64C-ABF3D7C9DCC9}" showPageBreaks="1" printArea="1" showAutoFilter="1" view="pageBreakPreview" topLeftCell="A10">
      <selection activeCell="B15" sqref="B15"/>
      <pageMargins left="0.70866141732283472" right="0.70866141732283472" top="0.31496062992125984" bottom="0.35433070866141736" header="0.31496062992125984" footer="0.31496062992125984"/>
      <pageSetup paperSize="9" scale="60" fitToHeight="0" orientation="landscape" r:id="rId8"/>
      <autoFilter ref="A3:J60">
        <filterColumn colId="5" showButton="0"/>
        <filterColumn colId="6" showButton="0"/>
      </autoFilter>
    </customSheetView>
    <customSheetView guid="{B602ECE4-D5CA-4B0E-9D38-DC16213C14A9}" printArea="1" showAutoFilter="1" topLeftCell="C40">
      <selection activeCell="J47" sqref="J47"/>
      <pageMargins left="0.70866141732283472" right="0.70866141732283472" top="0.31496062992125984" bottom="0.35433070866141736" header="0.31496062992125984" footer="0.31496062992125984"/>
      <pageSetup paperSize="9" scale="60" fitToHeight="0" orientation="portrait" r:id="rId9"/>
      <autoFilter ref="A3:J52">
        <filterColumn colId="5" showButton="0"/>
        <filterColumn colId="6" showButton="0"/>
      </autoFilter>
    </customSheetView>
    <customSheetView guid="{38D50F9B-0947-44F5-B53A-9E03DD2855D0}" scale="85" showPageBreaks="1" printArea="1" showAutoFilter="1" view="pageBreakPreview">
      <selection activeCell="L7" sqref="L7"/>
      <pageMargins left="0.70866141732283472" right="0.70866141732283472" top="0.31496062992125984" bottom="0.35433070866141736" header="0.31496062992125984" footer="0.31496062992125984"/>
      <pageSetup paperSize="9" scale="55" fitToHeight="0" orientation="landscape" r:id="rId10"/>
      <autoFilter ref="A4:J4"/>
    </customSheetView>
  </customSheetViews>
  <mergeCells count="17">
    <mergeCell ref="B49:C49"/>
    <mergeCell ref="C43:C44"/>
    <mergeCell ref="B37:B38"/>
    <mergeCell ref="C37:C39"/>
    <mergeCell ref="C9:C11"/>
    <mergeCell ref="B1:H1"/>
    <mergeCell ref="B3:B4"/>
    <mergeCell ref="C3:C4"/>
    <mergeCell ref="D3:D4"/>
    <mergeCell ref="F3:H3"/>
    <mergeCell ref="E3:E4"/>
    <mergeCell ref="D37:D38"/>
    <mergeCell ref="C16:C20"/>
    <mergeCell ref="D16:D20"/>
    <mergeCell ref="C30:C31"/>
    <mergeCell ref="C13:C14"/>
    <mergeCell ref="C25:C26"/>
  </mergeCells>
  <pageMargins left="0.70866141732283472" right="0.70866141732283472" top="0.31496062992125984" bottom="0.35433070866141736" header="0.31496062992125984" footer="0.31496062992125984"/>
  <pageSetup paperSize="9" scale="55" fitToHeight="0" orientation="landscape"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Ищенко Р.С.</dc:creator>
  <cp:lastModifiedBy>Черенкова Е.А.</cp:lastModifiedBy>
  <cp:lastPrinted>2024-10-31T09:53:17Z</cp:lastPrinted>
  <dcterms:created xsi:type="dcterms:W3CDTF">2021-03-16T12:50:45Z</dcterms:created>
  <dcterms:modified xsi:type="dcterms:W3CDTF">2024-10-31T13:29:51Z</dcterms:modified>
</cp:coreProperties>
</file>